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915" windowHeight="9270"/>
  </bookViews>
  <sheets>
    <sheet name="Feuil1" sheetId="1" r:id="rId1"/>
  </sheets>
  <definedNames>
    <definedName name="alpha">Feuil1!#REF!</definedName>
    <definedName name="CosAlpha">Feuil1!$D$11:$D$111</definedName>
    <definedName name="F_1">Feuil1!$E$6</definedName>
    <definedName name="F_2">Feuil1!$F$6</definedName>
    <definedName name="gamma1">Feuil1!$E$11:$E$111</definedName>
    <definedName name="k">Feuil1!#REF!</definedName>
    <definedName name="m_1">Feuil1!$G$6</definedName>
    <definedName name="m_2">Feuil1!$H$6</definedName>
    <definedName name="SinAlpha">Feuil1!#REF!</definedName>
    <definedName name="Xa">Feuil1!$B$11:$B$111</definedName>
    <definedName name="Xb">Feuil1!$C$11:$C$111</definedName>
    <definedName name="Xbo">Feuil1!$D$6</definedName>
    <definedName name="Ya">Feuil1!$B$6</definedName>
    <definedName name="Yc">Feuil1!$C$6</definedName>
  </definedNames>
  <calcPr calcId="145621"/>
</workbook>
</file>

<file path=xl/calcChain.xml><?xml version="1.0" encoding="utf-8"?>
<calcChain xmlns="http://schemas.openxmlformats.org/spreadsheetml/2006/main">
  <c r="F13" i="1" l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2" i="1"/>
  <c r="F11" i="1"/>
  <c r="D12" i="1" l="1"/>
  <c r="C12" i="1"/>
  <c r="D13" i="1"/>
  <c r="C13" i="1"/>
  <c r="D14" i="1"/>
  <c r="C14" i="1"/>
  <c r="D15" i="1"/>
  <c r="C15" i="1"/>
  <c r="D16" i="1"/>
  <c r="C16" i="1"/>
  <c r="D17" i="1"/>
  <c r="C17" i="1"/>
  <c r="D18" i="1"/>
  <c r="C18" i="1"/>
  <c r="D19" i="1"/>
  <c r="C19" i="1"/>
  <c r="D20" i="1"/>
  <c r="C20" i="1"/>
  <c r="D21" i="1"/>
  <c r="C21" i="1"/>
  <c r="D22" i="1"/>
  <c r="C22" i="1"/>
  <c r="D23" i="1"/>
  <c r="C23" i="1"/>
  <c r="D24" i="1"/>
  <c r="C24" i="1"/>
  <c r="D25" i="1"/>
  <c r="C25" i="1"/>
  <c r="D26" i="1"/>
  <c r="C26" i="1"/>
  <c r="D27" i="1"/>
  <c r="C27" i="1"/>
  <c r="D28" i="1"/>
  <c r="C28" i="1"/>
  <c r="D29" i="1"/>
  <c r="C29" i="1"/>
  <c r="D30" i="1"/>
  <c r="C30" i="1"/>
  <c r="D31" i="1"/>
  <c r="C31" i="1"/>
  <c r="D32" i="1"/>
  <c r="C32" i="1"/>
  <c r="D33" i="1"/>
  <c r="C33" i="1"/>
  <c r="D34" i="1"/>
  <c r="C34" i="1"/>
  <c r="D35" i="1"/>
  <c r="C35" i="1"/>
  <c r="D36" i="1"/>
  <c r="C36" i="1"/>
  <c r="D37" i="1"/>
  <c r="H37" i="1" s="1"/>
  <c r="C37" i="1"/>
  <c r="D38" i="1"/>
  <c r="C38" i="1"/>
  <c r="D39" i="1"/>
  <c r="C39" i="1"/>
  <c r="D40" i="1"/>
  <c r="C40" i="1"/>
  <c r="D41" i="1"/>
  <c r="C41" i="1"/>
  <c r="D106" i="1"/>
  <c r="C106" i="1"/>
  <c r="D107" i="1"/>
  <c r="C107" i="1"/>
  <c r="D108" i="1"/>
  <c r="C108" i="1"/>
  <c r="D109" i="1"/>
  <c r="C109" i="1"/>
  <c r="D110" i="1"/>
  <c r="C110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11" i="1"/>
  <c r="D11" i="1"/>
  <c r="C101" i="1"/>
  <c r="C102" i="1"/>
  <c r="C103" i="1"/>
  <c r="C104" i="1"/>
  <c r="C105" i="1"/>
  <c r="C11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11" i="1"/>
  <c r="E11" i="1" l="1"/>
  <c r="H11" i="1"/>
  <c r="E105" i="1"/>
  <c r="H105" i="1"/>
  <c r="E103" i="1"/>
  <c r="H103" i="1"/>
  <c r="E101" i="1"/>
  <c r="H101" i="1"/>
  <c r="E99" i="1"/>
  <c r="H99" i="1"/>
  <c r="E97" i="1"/>
  <c r="H97" i="1"/>
  <c r="E95" i="1"/>
  <c r="H95" i="1"/>
  <c r="E93" i="1"/>
  <c r="H93" i="1"/>
  <c r="E91" i="1"/>
  <c r="H91" i="1"/>
  <c r="E89" i="1"/>
  <c r="H89" i="1"/>
  <c r="E87" i="1"/>
  <c r="H87" i="1"/>
  <c r="E85" i="1"/>
  <c r="H85" i="1"/>
  <c r="E83" i="1"/>
  <c r="H83" i="1"/>
  <c r="E81" i="1"/>
  <c r="H81" i="1"/>
  <c r="E79" i="1"/>
  <c r="H79" i="1"/>
  <c r="E77" i="1"/>
  <c r="H77" i="1"/>
  <c r="E75" i="1"/>
  <c r="H75" i="1"/>
  <c r="E73" i="1"/>
  <c r="H73" i="1"/>
  <c r="E71" i="1"/>
  <c r="H71" i="1"/>
  <c r="E69" i="1"/>
  <c r="H69" i="1"/>
  <c r="E67" i="1"/>
  <c r="H67" i="1"/>
  <c r="E65" i="1"/>
  <c r="H65" i="1"/>
  <c r="E63" i="1"/>
  <c r="H63" i="1"/>
  <c r="E61" i="1"/>
  <c r="H61" i="1"/>
  <c r="E59" i="1"/>
  <c r="H59" i="1"/>
  <c r="E57" i="1"/>
  <c r="H57" i="1"/>
  <c r="E55" i="1"/>
  <c r="H55" i="1"/>
  <c r="E53" i="1"/>
  <c r="H53" i="1"/>
  <c r="E51" i="1"/>
  <c r="H51" i="1"/>
  <c r="E49" i="1"/>
  <c r="H49" i="1"/>
  <c r="E47" i="1"/>
  <c r="H47" i="1"/>
  <c r="E45" i="1"/>
  <c r="H45" i="1"/>
  <c r="E43" i="1"/>
  <c r="H43" i="1"/>
  <c r="E111" i="1"/>
  <c r="H111" i="1"/>
  <c r="E104" i="1"/>
  <c r="H104" i="1"/>
  <c r="E102" i="1"/>
  <c r="H102" i="1"/>
  <c r="E100" i="1"/>
  <c r="H100" i="1"/>
  <c r="E98" i="1"/>
  <c r="H98" i="1"/>
  <c r="E96" i="1"/>
  <c r="H96" i="1"/>
  <c r="E94" i="1"/>
  <c r="H94" i="1"/>
  <c r="E92" i="1"/>
  <c r="H92" i="1"/>
  <c r="E90" i="1"/>
  <c r="H90" i="1"/>
  <c r="E88" i="1"/>
  <c r="H88" i="1"/>
  <c r="E86" i="1"/>
  <c r="H86" i="1"/>
  <c r="E84" i="1"/>
  <c r="H84" i="1"/>
  <c r="E82" i="1"/>
  <c r="H82" i="1"/>
  <c r="E80" i="1"/>
  <c r="H80" i="1"/>
  <c r="E78" i="1"/>
  <c r="H78" i="1"/>
  <c r="E76" i="1"/>
  <c r="H76" i="1"/>
  <c r="E74" i="1"/>
  <c r="H74" i="1"/>
  <c r="E72" i="1"/>
  <c r="H72" i="1"/>
  <c r="E70" i="1"/>
  <c r="H70" i="1"/>
  <c r="E68" i="1"/>
  <c r="H68" i="1"/>
  <c r="E66" i="1"/>
  <c r="H66" i="1"/>
  <c r="E64" i="1"/>
  <c r="H64" i="1"/>
  <c r="E62" i="1"/>
  <c r="H62" i="1"/>
  <c r="E60" i="1"/>
  <c r="H60" i="1"/>
  <c r="E58" i="1"/>
  <c r="H58" i="1"/>
  <c r="E56" i="1"/>
  <c r="H56" i="1"/>
  <c r="E54" i="1"/>
  <c r="H54" i="1"/>
  <c r="E52" i="1"/>
  <c r="H52" i="1"/>
  <c r="E50" i="1"/>
  <c r="H50" i="1"/>
  <c r="E48" i="1"/>
  <c r="H48" i="1"/>
  <c r="E46" i="1"/>
  <c r="H46" i="1"/>
  <c r="E44" i="1"/>
  <c r="H44" i="1"/>
  <c r="E42" i="1"/>
  <c r="H42" i="1"/>
  <c r="E110" i="1"/>
  <c r="H110" i="1"/>
  <c r="E109" i="1"/>
  <c r="H109" i="1"/>
  <c r="E108" i="1"/>
  <c r="H108" i="1"/>
  <c r="E107" i="1"/>
  <c r="H107" i="1"/>
  <c r="E106" i="1"/>
  <c r="H106" i="1"/>
  <c r="E41" i="1"/>
  <c r="H41" i="1"/>
  <c r="E40" i="1"/>
  <c r="H40" i="1"/>
  <c r="E39" i="1"/>
  <c r="H39" i="1"/>
  <c r="E38" i="1"/>
  <c r="H38" i="1"/>
  <c r="E36" i="1"/>
  <c r="H36" i="1"/>
  <c r="E35" i="1"/>
  <c r="H35" i="1"/>
  <c r="E34" i="1"/>
  <c r="H34" i="1"/>
  <c r="E33" i="1"/>
  <c r="H33" i="1"/>
  <c r="E32" i="1"/>
  <c r="H32" i="1"/>
  <c r="E31" i="1"/>
  <c r="H31" i="1"/>
  <c r="E30" i="1"/>
  <c r="H30" i="1"/>
  <c r="E29" i="1"/>
  <c r="H29" i="1"/>
  <c r="E28" i="1"/>
  <c r="H28" i="1"/>
  <c r="E27" i="1"/>
  <c r="H27" i="1"/>
  <c r="E26" i="1"/>
  <c r="H26" i="1"/>
  <c r="E25" i="1"/>
  <c r="H25" i="1"/>
  <c r="E24" i="1"/>
  <c r="H24" i="1"/>
  <c r="E23" i="1"/>
  <c r="H23" i="1"/>
  <c r="E22" i="1"/>
  <c r="H22" i="1"/>
  <c r="E21" i="1"/>
  <c r="H21" i="1"/>
  <c r="E20" i="1"/>
  <c r="H20" i="1"/>
  <c r="E19" i="1"/>
  <c r="H19" i="1"/>
  <c r="E18" i="1"/>
  <c r="H18" i="1"/>
  <c r="E17" i="1"/>
  <c r="H17" i="1"/>
  <c r="E16" i="1"/>
  <c r="H16" i="1"/>
  <c r="E15" i="1"/>
  <c r="H15" i="1"/>
  <c r="E14" i="1"/>
  <c r="H14" i="1"/>
  <c r="E13" i="1"/>
  <c r="H13" i="1"/>
  <c r="E12" i="1"/>
  <c r="H12" i="1"/>
  <c r="E37" i="1"/>
</calcChain>
</file>

<file path=xl/sharedStrings.xml><?xml version="1.0" encoding="utf-8"?>
<sst xmlns="http://schemas.openxmlformats.org/spreadsheetml/2006/main" count="29" uniqueCount="22">
  <si>
    <t>Xa</t>
  </si>
  <si>
    <t>Ya</t>
  </si>
  <si>
    <t>Yc</t>
  </si>
  <si>
    <t>Xbo</t>
  </si>
  <si>
    <t>Xb</t>
  </si>
  <si>
    <t>( ° )</t>
  </si>
  <si>
    <t>F1</t>
  </si>
  <si>
    <t>F2</t>
  </si>
  <si>
    <t>(N)</t>
  </si>
  <si>
    <t>m1</t>
  </si>
  <si>
    <t>m2</t>
  </si>
  <si>
    <t>(kg)</t>
  </si>
  <si>
    <t>(m)</t>
  </si>
  <si>
    <t>(m/s/s)</t>
  </si>
  <si>
    <t>Positions</t>
  </si>
  <si>
    <t>Accélérations</t>
  </si>
  <si>
    <r>
      <t xml:space="preserve">Cos </t>
    </r>
    <r>
      <rPr>
        <sz val="12"/>
        <color theme="1"/>
        <rFont val="Blackadder ITC"/>
        <family val="5"/>
      </rPr>
      <t>α</t>
    </r>
  </si>
  <si>
    <t>Entrez les valeurs dans les cellules jaunes (si force en sens inverse du dessin, la faire précéder du signe - )</t>
  </si>
  <si>
    <r>
      <rPr>
        <b/>
        <sz val="12"/>
        <color theme="1"/>
        <rFont val="Blackadder ITC"/>
        <family val="5"/>
      </rPr>
      <t>γ</t>
    </r>
    <r>
      <rPr>
        <sz val="10"/>
        <color theme="1"/>
        <rFont val="Arial"/>
        <family val="2"/>
      </rPr>
      <t>1</t>
    </r>
  </si>
  <si>
    <r>
      <rPr>
        <b/>
        <sz val="12"/>
        <color theme="1"/>
        <rFont val="Blackadder ITC"/>
        <family val="5"/>
      </rPr>
      <t>γ</t>
    </r>
    <r>
      <rPr>
        <sz val="10"/>
        <color theme="1"/>
        <rFont val="Arial"/>
        <family val="2"/>
      </rPr>
      <t>2</t>
    </r>
  </si>
  <si>
    <r>
      <t>α</t>
    </r>
    <r>
      <rPr>
        <sz val="10"/>
        <color theme="1"/>
        <rFont val="Arial"/>
        <family val="2"/>
      </rPr>
      <t xml:space="preserve"> (pour info)</t>
    </r>
  </si>
  <si>
    <t>Cellules vertes = application numérique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</si>
</sst>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0.000"/>
  </numFmts>
  <fonts count="4" x14ac:knownFonts="1">
    <font>
      <sz val="10"/>
      <color theme="1"/>
      <name val="Arial"/>
      <family val="2"/>
    </font>
    <font>
      <b/>
      <sz val="12"/>
      <color theme="1"/>
      <name val="Blackadder ITC"/>
      <family val="5"/>
    </font>
    <font>
      <sz val="12"/>
      <color theme="1"/>
      <name val="Blackadder ITC"/>
      <family val="5"/>
    </font>
    <font>
      <sz val="1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2" fontId="0" fillId="0" borderId="2" xfId="0" applyNumberFormat="1" applyBorder="1"/>
    <xf numFmtId="2" fontId="0" fillId="0" borderId="3" xfId="0" applyNumberFormat="1" applyBorder="1"/>
    <xf numFmtId="2" fontId="0" fillId="0" borderId="4" xfId="0" applyNumberFormat="1" applyBorder="1"/>
    <xf numFmtId="0" fontId="0" fillId="0" borderId="0" xfId="0" applyBorder="1" applyAlignment="1">
      <alignment horizontal="center"/>
    </xf>
    <xf numFmtId="2" fontId="0" fillId="0" borderId="0" xfId="0" applyNumberFormat="1" applyBorder="1"/>
    <xf numFmtId="165" fontId="0" fillId="2" borderId="1" xfId="0" applyNumberFormat="1" applyFill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2" fillId="0" borderId="5" xfId="0" applyFont="1" applyBorder="1" applyAlignment="1">
      <alignment horizontal="center"/>
    </xf>
    <xf numFmtId="165" fontId="0" fillId="3" borderId="3" xfId="0" applyNumberFormat="1" applyFill="1" applyBorder="1" applyAlignment="1">
      <alignment horizontal="center"/>
    </xf>
    <xf numFmtId="164" fontId="0" fillId="3" borderId="3" xfId="0" applyNumberFormat="1" applyFill="1" applyBorder="1"/>
    <xf numFmtId="2" fontId="0" fillId="3" borderId="3" xfId="0" applyNumberFormat="1" applyFill="1" applyBorder="1"/>
    <xf numFmtId="0" fontId="0" fillId="0" borderId="5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/>
    <xf numFmtId="0" fontId="0" fillId="0" borderId="8" xfId="0" applyBorder="1" applyAlignment="1"/>
    <xf numFmtId="0" fontId="0" fillId="0" borderId="9" xfId="0" applyBorder="1" applyAlignment="1"/>
    <xf numFmtId="165" fontId="0" fillId="4" borderId="3" xfId="0" applyNumberFormat="1" applyFill="1" applyBorder="1" applyAlignment="1">
      <alignment horizontal="center"/>
    </xf>
    <xf numFmtId="164" fontId="0" fillId="4" borderId="3" xfId="0" applyNumberFormat="1" applyFill="1" applyBorder="1"/>
    <xf numFmtId="2" fontId="0" fillId="4" borderId="3" xfId="0" applyNumberFormat="1" applyFill="1" applyBorder="1"/>
    <xf numFmtId="0" fontId="0" fillId="4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Xb fonction de Xa</c:v>
          </c:tx>
          <c:spPr>
            <a:ln w="952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Feuil1!$B$11:$B$111</c:f>
              <c:numCache>
                <c:formatCode>0.000</c:formatCode>
                <c:ptCount val="101"/>
                <c:pt idx="0">
                  <c:v>-0.5</c:v>
                </c:pt>
                <c:pt idx="1">
                  <c:v>-0.49</c:v>
                </c:pt>
                <c:pt idx="2">
                  <c:v>-0.48</c:v>
                </c:pt>
                <c:pt idx="3">
                  <c:v>-0.47</c:v>
                </c:pt>
                <c:pt idx="4">
                  <c:v>-0.46</c:v>
                </c:pt>
                <c:pt idx="5">
                  <c:v>-0.45</c:v>
                </c:pt>
                <c:pt idx="6">
                  <c:v>-0.44</c:v>
                </c:pt>
                <c:pt idx="7">
                  <c:v>-0.43</c:v>
                </c:pt>
                <c:pt idx="8">
                  <c:v>-0.42</c:v>
                </c:pt>
                <c:pt idx="9">
                  <c:v>-0.41</c:v>
                </c:pt>
                <c:pt idx="10">
                  <c:v>-0.4</c:v>
                </c:pt>
                <c:pt idx="11">
                  <c:v>-0.39</c:v>
                </c:pt>
                <c:pt idx="12">
                  <c:v>-0.38</c:v>
                </c:pt>
                <c:pt idx="13">
                  <c:v>-0.37</c:v>
                </c:pt>
                <c:pt idx="14">
                  <c:v>-0.36</c:v>
                </c:pt>
                <c:pt idx="15">
                  <c:v>-0.35</c:v>
                </c:pt>
                <c:pt idx="16">
                  <c:v>-0.34</c:v>
                </c:pt>
                <c:pt idx="17">
                  <c:v>-0.33</c:v>
                </c:pt>
                <c:pt idx="18">
                  <c:v>-0.32</c:v>
                </c:pt>
                <c:pt idx="19">
                  <c:v>-0.31</c:v>
                </c:pt>
                <c:pt idx="20">
                  <c:v>-0.3</c:v>
                </c:pt>
                <c:pt idx="21">
                  <c:v>-0.28999999999999998</c:v>
                </c:pt>
                <c:pt idx="22">
                  <c:v>-0.28000000000000003</c:v>
                </c:pt>
                <c:pt idx="23">
                  <c:v>-0.27</c:v>
                </c:pt>
                <c:pt idx="24">
                  <c:v>-0.26</c:v>
                </c:pt>
                <c:pt idx="25">
                  <c:v>-0.25</c:v>
                </c:pt>
                <c:pt idx="26">
                  <c:v>-0.24</c:v>
                </c:pt>
                <c:pt idx="27">
                  <c:v>-0.23</c:v>
                </c:pt>
                <c:pt idx="28">
                  <c:v>-0.22</c:v>
                </c:pt>
                <c:pt idx="29">
                  <c:v>-0.21</c:v>
                </c:pt>
                <c:pt idx="30">
                  <c:v>-0.2</c:v>
                </c:pt>
                <c:pt idx="31">
                  <c:v>-0.19</c:v>
                </c:pt>
                <c:pt idx="32">
                  <c:v>-0.18</c:v>
                </c:pt>
                <c:pt idx="33">
                  <c:v>-0.17</c:v>
                </c:pt>
                <c:pt idx="34">
                  <c:v>-0.16</c:v>
                </c:pt>
                <c:pt idx="35">
                  <c:v>-0.15</c:v>
                </c:pt>
                <c:pt idx="36">
                  <c:v>-0.14000000000000001</c:v>
                </c:pt>
                <c:pt idx="37">
                  <c:v>-0.13</c:v>
                </c:pt>
                <c:pt idx="38">
                  <c:v>-0.12</c:v>
                </c:pt>
                <c:pt idx="39">
                  <c:v>-0.11</c:v>
                </c:pt>
                <c:pt idx="40">
                  <c:v>-0.1</c:v>
                </c:pt>
                <c:pt idx="41">
                  <c:v>-0.09</c:v>
                </c:pt>
                <c:pt idx="42">
                  <c:v>-0.08</c:v>
                </c:pt>
                <c:pt idx="43">
                  <c:v>-7.0000000000000007E-2</c:v>
                </c:pt>
                <c:pt idx="44">
                  <c:v>-0.06</c:v>
                </c:pt>
                <c:pt idx="45">
                  <c:v>-0.05</c:v>
                </c:pt>
                <c:pt idx="46">
                  <c:v>-0.04</c:v>
                </c:pt>
                <c:pt idx="47">
                  <c:v>-0.03</c:v>
                </c:pt>
                <c:pt idx="48">
                  <c:v>-0.02</c:v>
                </c:pt>
                <c:pt idx="49">
                  <c:v>-0.01</c:v>
                </c:pt>
                <c:pt idx="50">
                  <c:v>0</c:v>
                </c:pt>
                <c:pt idx="51">
                  <c:v>0.01</c:v>
                </c:pt>
                <c:pt idx="52">
                  <c:v>0.02</c:v>
                </c:pt>
                <c:pt idx="53">
                  <c:v>0.03</c:v>
                </c:pt>
                <c:pt idx="54">
                  <c:v>0.04</c:v>
                </c:pt>
                <c:pt idx="55">
                  <c:v>0.05</c:v>
                </c:pt>
                <c:pt idx="56">
                  <c:v>6.0000000000000102E-2</c:v>
                </c:pt>
                <c:pt idx="57">
                  <c:v>7.0000000000000104E-2</c:v>
                </c:pt>
                <c:pt idx="58">
                  <c:v>8.0000000000001001E-2</c:v>
                </c:pt>
                <c:pt idx="59">
                  <c:v>9.0000000000000996E-2</c:v>
                </c:pt>
                <c:pt idx="60">
                  <c:v>0.100000000000001</c:v>
                </c:pt>
                <c:pt idx="61">
                  <c:v>0.110000000000001</c:v>
                </c:pt>
                <c:pt idx="62">
                  <c:v>0.12000000000000099</c:v>
                </c:pt>
                <c:pt idx="63">
                  <c:v>0.130000000000001</c:v>
                </c:pt>
                <c:pt idx="64">
                  <c:v>0.14000000000000101</c:v>
                </c:pt>
                <c:pt idx="65">
                  <c:v>0.15000000000000099</c:v>
                </c:pt>
                <c:pt idx="66">
                  <c:v>0.160000000000001</c:v>
                </c:pt>
                <c:pt idx="67">
                  <c:v>0.17000000000000101</c:v>
                </c:pt>
                <c:pt idx="68">
                  <c:v>0.18000000000000099</c:v>
                </c:pt>
                <c:pt idx="69">
                  <c:v>0.190000000000001</c:v>
                </c:pt>
                <c:pt idx="70">
                  <c:v>0.20000000000000101</c:v>
                </c:pt>
                <c:pt idx="71">
                  <c:v>0.21000000000000099</c:v>
                </c:pt>
                <c:pt idx="72">
                  <c:v>0.220000000000001</c:v>
                </c:pt>
                <c:pt idx="73">
                  <c:v>0.23000000000000101</c:v>
                </c:pt>
                <c:pt idx="74">
                  <c:v>0.24000000000000099</c:v>
                </c:pt>
                <c:pt idx="75">
                  <c:v>0.250000000000001</c:v>
                </c:pt>
                <c:pt idx="76">
                  <c:v>0.26000000000000101</c:v>
                </c:pt>
                <c:pt idx="77">
                  <c:v>0.27000000000000102</c:v>
                </c:pt>
                <c:pt idx="78">
                  <c:v>0.28000000000000103</c:v>
                </c:pt>
                <c:pt idx="79">
                  <c:v>0.29000000000000098</c:v>
                </c:pt>
                <c:pt idx="80">
                  <c:v>0.30000000000000099</c:v>
                </c:pt>
                <c:pt idx="81">
                  <c:v>0.310000000000001</c:v>
                </c:pt>
                <c:pt idx="82">
                  <c:v>0.32000000000000101</c:v>
                </c:pt>
                <c:pt idx="83">
                  <c:v>0.33000000000000101</c:v>
                </c:pt>
                <c:pt idx="84">
                  <c:v>0.34000000000000102</c:v>
                </c:pt>
                <c:pt idx="85">
                  <c:v>0.35000000000000098</c:v>
                </c:pt>
                <c:pt idx="86">
                  <c:v>0.36000000000000099</c:v>
                </c:pt>
                <c:pt idx="87">
                  <c:v>0.37000000000000099</c:v>
                </c:pt>
                <c:pt idx="88">
                  <c:v>0.380000000000001</c:v>
                </c:pt>
                <c:pt idx="89">
                  <c:v>0.39000000000000101</c:v>
                </c:pt>
                <c:pt idx="90">
                  <c:v>0.40000000000000102</c:v>
                </c:pt>
                <c:pt idx="91">
                  <c:v>0.41000000000000097</c:v>
                </c:pt>
                <c:pt idx="92">
                  <c:v>0.42000000000000098</c:v>
                </c:pt>
                <c:pt idx="93">
                  <c:v>0.43000000000000099</c:v>
                </c:pt>
                <c:pt idx="94">
                  <c:v>0.440000000000001</c:v>
                </c:pt>
                <c:pt idx="95">
                  <c:v>0.45000000000000101</c:v>
                </c:pt>
                <c:pt idx="96">
                  <c:v>0.46000000000000102</c:v>
                </c:pt>
                <c:pt idx="97">
                  <c:v>0.47000000000000097</c:v>
                </c:pt>
                <c:pt idx="98">
                  <c:v>0.48000000000000098</c:v>
                </c:pt>
                <c:pt idx="99">
                  <c:v>0.49000000000000099</c:v>
                </c:pt>
                <c:pt idx="100">
                  <c:v>0.500000000000001</c:v>
                </c:pt>
              </c:numCache>
            </c:numRef>
          </c:xVal>
          <c:yVal>
            <c:numRef>
              <c:f>Feuil1!$C$11:$C$111</c:f>
              <c:numCache>
                <c:formatCode>0.00000</c:formatCode>
                <c:ptCount val="101"/>
                <c:pt idx="0">
                  <c:v>0.99031242374328488</c:v>
                </c:pt>
                <c:pt idx="1">
                  <c:v>0.9825345840347387</c:v>
                </c:pt>
                <c:pt idx="2">
                  <c:v>0.9748199740725324</c:v>
                </c:pt>
                <c:pt idx="3">
                  <c:v>0.96717096496837895</c:v>
                </c:pt>
                <c:pt idx="4">
                  <c:v>0.95959002616512679</c:v>
                </c:pt>
                <c:pt idx="5">
                  <c:v>0.95207972893961468</c:v>
                </c:pt>
                <c:pt idx="6">
                  <c:v>0.94464274989274022</c:v>
                </c:pt>
                <c:pt idx="7">
                  <c:v>0.93728187440104083</c:v>
                </c:pt>
                <c:pt idx="8">
                  <c:v>0.93</c:v>
                </c:pt>
                <c:pt idx="9">
                  <c:v>0.92280013966478747</c:v>
                </c:pt>
                <c:pt idx="10">
                  <c:v>0.91568542494923821</c:v>
                </c:pt>
                <c:pt idx="11">
                  <c:v>0.90865910893853685</c:v>
                </c:pt>
                <c:pt idx="12">
                  <c:v>0.90172456896534869</c:v>
                </c:pt>
                <c:pt idx="13">
                  <c:v>0.894885309033011</c:v>
                </c:pt>
                <c:pt idx="14">
                  <c:v>0.88814496188294834</c:v>
                </c:pt>
                <c:pt idx="15">
                  <c:v>0.88150729063673239</c:v>
                </c:pt>
                <c:pt idx="16">
                  <c:v>0.87497618993626769</c:v>
                </c:pt>
                <c:pt idx="17">
                  <c:v>0.86855568649856696</c:v>
                </c:pt>
                <c:pt idx="18">
                  <c:v>0.86224993899462798</c:v>
                </c:pt>
                <c:pt idx="19">
                  <c:v>0.85606323715519983</c:v>
                </c:pt>
                <c:pt idx="20">
                  <c:v>0.85</c:v>
                </c:pt>
                <c:pt idx="21">
                  <c:v>0.84406477308142491</c:v>
                </c:pt>
                <c:pt idx="22">
                  <c:v>0.83826222462934818</c:v>
                </c:pt>
                <c:pt idx="23">
                  <c:v>0.83259714048054623</c:v>
                </c:pt>
                <c:pt idx="24">
                  <c:v>0.82707441767506251</c:v>
                </c:pt>
                <c:pt idx="25">
                  <c:v>0.82169905660283027</c:v>
                </c:pt>
                <c:pt idx="26">
                  <c:v>0.8164761515876241</c:v>
                </c:pt>
                <c:pt idx="27">
                  <c:v>0.81141087980237303</c:v>
                </c:pt>
                <c:pt idx="28">
                  <c:v>0.80650848842053324</c:v>
                </c:pt>
                <c:pt idx="29">
                  <c:v>0.80177427992306061</c:v>
                </c:pt>
                <c:pt idx="30">
                  <c:v>0.79721359549995785</c:v>
                </c:pt>
                <c:pt idx="31">
                  <c:v>0.7928317965096906</c:v>
                </c:pt>
                <c:pt idx="32">
                  <c:v>0.7886342439892261</c:v>
                </c:pt>
                <c:pt idx="33">
                  <c:v>0.78462627624201475</c:v>
                </c:pt>
                <c:pt idx="34">
                  <c:v>0.78081318457076032</c:v>
                </c:pt>
                <c:pt idx="35">
                  <c:v>0.77720018726587659</c:v>
                </c:pt>
                <c:pt idx="36">
                  <c:v>0.77379240200834187</c:v>
                </c:pt>
                <c:pt idx="37">
                  <c:v>0.77059481689626186</c:v>
                </c:pt>
                <c:pt idx="38">
                  <c:v>0.76761226035642205</c:v>
                </c:pt>
                <c:pt idx="39">
                  <c:v>0.76484937025383093</c:v>
                </c:pt>
                <c:pt idx="40">
                  <c:v>0.76231056256176621</c:v>
                </c:pt>
                <c:pt idx="41">
                  <c:v>0.76000000000000012</c:v>
                </c:pt>
                <c:pt idx="42">
                  <c:v>0.7579215610874227</c:v>
                </c:pt>
                <c:pt idx="43">
                  <c:v>0.75607881008493905</c:v>
                </c:pt>
                <c:pt idx="44">
                  <c:v>0.75447496832313365</c:v>
                </c:pt>
                <c:pt idx="45">
                  <c:v>0.75311288741492743</c:v>
                </c:pt>
                <c:pt idx="46">
                  <c:v>0.7519950248448356</c:v>
                </c:pt>
                <c:pt idx="47">
                  <c:v>0.75112342240263164</c:v>
                </c:pt>
                <c:pt idx="48">
                  <c:v>0.75049968789001575</c:v>
                </c:pt>
                <c:pt idx="49">
                  <c:v>0.75012498047485121</c:v>
                </c:pt>
                <c:pt idx="50">
                  <c:v>0.74999999999999989</c:v>
                </c:pt>
                <c:pt idx="51">
                  <c:v>0.75012498047485121</c:v>
                </c:pt>
                <c:pt idx="52">
                  <c:v>0.75049968789001575</c:v>
                </c:pt>
                <c:pt idx="53">
                  <c:v>0.75112342240263164</c:v>
                </c:pt>
                <c:pt idx="54">
                  <c:v>0.7519950248448356</c:v>
                </c:pt>
                <c:pt idx="55">
                  <c:v>0.75311288741492743</c:v>
                </c:pt>
                <c:pt idx="56">
                  <c:v>0.75447496832313365</c:v>
                </c:pt>
                <c:pt idx="57">
                  <c:v>0.75607881008493905</c:v>
                </c:pt>
                <c:pt idx="58">
                  <c:v>0.75792156108742292</c:v>
                </c:pt>
                <c:pt idx="59">
                  <c:v>0.76000000000000012</c:v>
                </c:pt>
                <c:pt idx="60">
                  <c:v>0.76231056256176621</c:v>
                </c:pt>
                <c:pt idx="61">
                  <c:v>0.76484937025383115</c:v>
                </c:pt>
                <c:pt idx="62">
                  <c:v>0.76761226035642227</c:v>
                </c:pt>
                <c:pt idx="63">
                  <c:v>0.77059481689626208</c:v>
                </c:pt>
                <c:pt idx="64">
                  <c:v>0.7737924020083421</c:v>
                </c:pt>
                <c:pt idx="65">
                  <c:v>0.77720018726587703</c:v>
                </c:pt>
                <c:pt idx="66">
                  <c:v>0.78081318457076077</c:v>
                </c:pt>
                <c:pt idx="67">
                  <c:v>0.78462627624201498</c:v>
                </c:pt>
                <c:pt idx="68">
                  <c:v>0.78863424398922655</c:v>
                </c:pt>
                <c:pt idx="69">
                  <c:v>0.79283179650969104</c:v>
                </c:pt>
                <c:pt idx="70">
                  <c:v>0.79721359549995829</c:v>
                </c:pt>
                <c:pt idx="71">
                  <c:v>0.80177427992306105</c:v>
                </c:pt>
                <c:pt idx="72">
                  <c:v>0.80650848842053369</c:v>
                </c:pt>
                <c:pt idx="73">
                  <c:v>0.8114108798023737</c:v>
                </c:pt>
                <c:pt idx="74">
                  <c:v>0.81647615158762454</c:v>
                </c:pt>
                <c:pt idx="75">
                  <c:v>0.82169905660283071</c:v>
                </c:pt>
                <c:pt idx="76">
                  <c:v>0.82707441767506296</c:v>
                </c:pt>
                <c:pt idx="77">
                  <c:v>0.83259714048054667</c:v>
                </c:pt>
                <c:pt idx="78">
                  <c:v>0.83826222462934863</c:v>
                </c:pt>
                <c:pt idx="79">
                  <c:v>0.84406477308142558</c:v>
                </c:pt>
                <c:pt idx="80">
                  <c:v>0.85000000000000064</c:v>
                </c:pt>
                <c:pt idx="81">
                  <c:v>0.8560632371552005</c:v>
                </c:pt>
                <c:pt idx="82">
                  <c:v>0.86224993899462843</c:v>
                </c:pt>
                <c:pt idx="83">
                  <c:v>0.8685556864985674</c:v>
                </c:pt>
                <c:pt idx="84">
                  <c:v>0.87497618993626813</c:v>
                </c:pt>
                <c:pt idx="85">
                  <c:v>0.88150729063673305</c:v>
                </c:pt>
                <c:pt idx="86">
                  <c:v>0.88814496188294922</c:v>
                </c:pt>
                <c:pt idx="87">
                  <c:v>0.89488530903301189</c:v>
                </c:pt>
                <c:pt idx="88">
                  <c:v>0.90172456896534958</c:v>
                </c:pt>
                <c:pt idx="89">
                  <c:v>0.90865910893853774</c:v>
                </c:pt>
                <c:pt idx="90">
                  <c:v>0.91568542494923866</c:v>
                </c:pt>
                <c:pt idx="91">
                  <c:v>0.92280013966478813</c:v>
                </c:pt>
                <c:pt idx="92">
                  <c:v>0.93000000000000071</c:v>
                </c:pt>
                <c:pt idx="93">
                  <c:v>0.93728187440104171</c:v>
                </c:pt>
                <c:pt idx="94">
                  <c:v>0.94464274989274111</c:v>
                </c:pt>
                <c:pt idx="95">
                  <c:v>0.95207972893961557</c:v>
                </c:pt>
                <c:pt idx="96">
                  <c:v>0.95959002616512767</c:v>
                </c:pt>
                <c:pt idx="97">
                  <c:v>0.96717096496837962</c:v>
                </c:pt>
                <c:pt idx="98">
                  <c:v>0.97481997407253307</c:v>
                </c:pt>
                <c:pt idx="99">
                  <c:v>0.98253458403473959</c:v>
                </c:pt>
                <c:pt idx="100">
                  <c:v>0.99031242374328554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784448"/>
        <c:axId val="147785984"/>
      </c:scatterChart>
      <c:valAx>
        <c:axId val="14778444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.0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solidFill>
                  <a:schemeClr val="bg1">
                    <a:lumMod val="65000"/>
                  </a:schemeClr>
                </a:solidFill>
              </a:defRPr>
            </a:pPr>
            <a:endParaRPr lang="fr-FR"/>
          </a:p>
        </c:txPr>
        <c:crossAx val="147785984"/>
        <c:crosses val="autoZero"/>
        <c:crossBetween val="midCat"/>
      </c:valAx>
      <c:valAx>
        <c:axId val="14778598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solidFill>
                  <a:schemeClr val="bg1">
                    <a:lumMod val="65000"/>
                  </a:schemeClr>
                </a:solidFill>
              </a:defRPr>
            </a:pPr>
            <a:endParaRPr lang="fr-FR"/>
          </a:p>
        </c:txPr>
        <c:crossAx val="147784448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γ1</c:v>
          </c:tx>
          <c:spPr>
            <a:ln w="9525"/>
          </c:spPr>
          <c:marker>
            <c:symbol val="none"/>
          </c:marker>
          <c:xVal>
            <c:numRef>
              <c:f>Feuil1!$B$11:$B$111</c:f>
              <c:numCache>
                <c:formatCode>0.000</c:formatCode>
                <c:ptCount val="101"/>
                <c:pt idx="0">
                  <c:v>-0.5</c:v>
                </c:pt>
                <c:pt idx="1">
                  <c:v>-0.49</c:v>
                </c:pt>
                <c:pt idx="2">
                  <c:v>-0.48</c:v>
                </c:pt>
                <c:pt idx="3">
                  <c:v>-0.47</c:v>
                </c:pt>
                <c:pt idx="4">
                  <c:v>-0.46</c:v>
                </c:pt>
                <c:pt idx="5">
                  <c:v>-0.45</c:v>
                </c:pt>
                <c:pt idx="6">
                  <c:v>-0.44</c:v>
                </c:pt>
                <c:pt idx="7">
                  <c:v>-0.43</c:v>
                </c:pt>
                <c:pt idx="8">
                  <c:v>-0.42</c:v>
                </c:pt>
                <c:pt idx="9">
                  <c:v>-0.41</c:v>
                </c:pt>
                <c:pt idx="10">
                  <c:v>-0.4</c:v>
                </c:pt>
                <c:pt idx="11">
                  <c:v>-0.39</c:v>
                </c:pt>
                <c:pt idx="12">
                  <c:v>-0.38</c:v>
                </c:pt>
                <c:pt idx="13">
                  <c:v>-0.37</c:v>
                </c:pt>
                <c:pt idx="14">
                  <c:v>-0.36</c:v>
                </c:pt>
                <c:pt idx="15">
                  <c:v>-0.35</c:v>
                </c:pt>
                <c:pt idx="16">
                  <c:v>-0.34</c:v>
                </c:pt>
                <c:pt idx="17">
                  <c:v>-0.33</c:v>
                </c:pt>
                <c:pt idx="18">
                  <c:v>-0.32</c:v>
                </c:pt>
                <c:pt idx="19">
                  <c:v>-0.31</c:v>
                </c:pt>
                <c:pt idx="20">
                  <c:v>-0.3</c:v>
                </c:pt>
                <c:pt idx="21">
                  <c:v>-0.28999999999999998</c:v>
                </c:pt>
                <c:pt idx="22">
                  <c:v>-0.28000000000000003</c:v>
                </c:pt>
                <c:pt idx="23">
                  <c:v>-0.27</c:v>
                </c:pt>
                <c:pt idx="24">
                  <c:v>-0.26</c:v>
                </c:pt>
                <c:pt idx="25">
                  <c:v>-0.25</c:v>
                </c:pt>
                <c:pt idx="26">
                  <c:v>-0.24</c:v>
                </c:pt>
                <c:pt idx="27">
                  <c:v>-0.23</c:v>
                </c:pt>
                <c:pt idx="28">
                  <c:v>-0.22</c:v>
                </c:pt>
                <c:pt idx="29">
                  <c:v>-0.21</c:v>
                </c:pt>
                <c:pt idx="30">
                  <c:v>-0.2</c:v>
                </c:pt>
                <c:pt idx="31">
                  <c:v>-0.19</c:v>
                </c:pt>
                <c:pt idx="32">
                  <c:v>-0.18</c:v>
                </c:pt>
                <c:pt idx="33">
                  <c:v>-0.17</c:v>
                </c:pt>
                <c:pt idx="34">
                  <c:v>-0.16</c:v>
                </c:pt>
                <c:pt idx="35">
                  <c:v>-0.15</c:v>
                </c:pt>
                <c:pt idx="36">
                  <c:v>-0.14000000000000001</c:v>
                </c:pt>
                <c:pt idx="37">
                  <c:v>-0.13</c:v>
                </c:pt>
                <c:pt idx="38">
                  <c:v>-0.12</c:v>
                </c:pt>
                <c:pt idx="39">
                  <c:v>-0.11</c:v>
                </c:pt>
                <c:pt idx="40">
                  <c:v>-0.1</c:v>
                </c:pt>
                <c:pt idx="41">
                  <c:v>-0.09</c:v>
                </c:pt>
                <c:pt idx="42">
                  <c:v>-0.08</c:v>
                </c:pt>
                <c:pt idx="43">
                  <c:v>-7.0000000000000007E-2</c:v>
                </c:pt>
                <c:pt idx="44">
                  <c:v>-0.06</c:v>
                </c:pt>
                <c:pt idx="45">
                  <c:v>-0.05</c:v>
                </c:pt>
                <c:pt idx="46">
                  <c:v>-0.04</c:v>
                </c:pt>
                <c:pt idx="47">
                  <c:v>-0.03</c:v>
                </c:pt>
                <c:pt idx="48">
                  <c:v>-0.02</c:v>
                </c:pt>
                <c:pt idx="49">
                  <c:v>-0.01</c:v>
                </c:pt>
                <c:pt idx="50">
                  <c:v>0</c:v>
                </c:pt>
                <c:pt idx="51">
                  <c:v>0.01</c:v>
                </c:pt>
                <c:pt idx="52">
                  <c:v>0.02</c:v>
                </c:pt>
                <c:pt idx="53">
                  <c:v>0.03</c:v>
                </c:pt>
                <c:pt idx="54">
                  <c:v>0.04</c:v>
                </c:pt>
                <c:pt idx="55">
                  <c:v>0.05</c:v>
                </c:pt>
                <c:pt idx="56">
                  <c:v>6.0000000000000102E-2</c:v>
                </c:pt>
                <c:pt idx="57">
                  <c:v>7.0000000000000104E-2</c:v>
                </c:pt>
                <c:pt idx="58">
                  <c:v>8.0000000000001001E-2</c:v>
                </c:pt>
                <c:pt idx="59">
                  <c:v>9.0000000000000996E-2</c:v>
                </c:pt>
                <c:pt idx="60">
                  <c:v>0.100000000000001</c:v>
                </c:pt>
                <c:pt idx="61">
                  <c:v>0.110000000000001</c:v>
                </c:pt>
                <c:pt idx="62">
                  <c:v>0.12000000000000099</c:v>
                </c:pt>
                <c:pt idx="63">
                  <c:v>0.130000000000001</c:v>
                </c:pt>
                <c:pt idx="64">
                  <c:v>0.14000000000000101</c:v>
                </c:pt>
                <c:pt idx="65">
                  <c:v>0.15000000000000099</c:v>
                </c:pt>
                <c:pt idx="66">
                  <c:v>0.160000000000001</c:v>
                </c:pt>
                <c:pt idx="67">
                  <c:v>0.17000000000000101</c:v>
                </c:pt>
                <c:pt idx="68">
                  <c:v>0.18000000000000099</c:v>
                </c:pt>
                <c:pt idx="69">
                  <c:v>0.190000000000001</c:v>
                </c:pt>
                <c:pt idx="70">
                  <c:v>0.20000000000000101</c:v>
                </c:pt>
                <c:pt idx="71">
                  <c:v>0.21000000000000099</c:v>
                </c:pt>
                <c:pt idx="72">
                  <c:v>0.220000000000001</c:v>
                </c:pt>
                <c:pt idx="73">
                  <c:v>0.23000000000000101</c:v>
                </c:pt>
                <c:pt idx="74">
                  <c:v>0.24000000000000099</c:v>
                </c:pt>
                <c:pt idx="75">
                  <c:v>0.250000000000001</c:v>
                </c:pt>
                <c:pt idx="76">
                  <c:v>0.26000000000000101</c:v>
                </c:pt>
                <c:pt idx="77">
                  <c:v>0.27000000000000102</c:v>
                </c:pt>
                <c:pt idx="78">
                  <c:v>0.28000000000000103</c:v>
                </c:pt>
                <c:pt idx="79">
                  <c:v>0.29000000000000098</c:v>
                </c:pt>
                <c:pt idx="80">
                  <c:v>0.30000000000000099</c:v>
                </c:pt>
                <c:pt idx="81">
                  <c:v>0.310000000000001</c:v>
                </c:pt>
                <c:pt idx="82">
                  <c:v>0.32000000000000101</c:v>
                </c:pt>
                <c:pt idx="83">
                  <c:v>0.33000000000000101</c:v>
                </c:pt>
                <c:pt idx="84">
                  <c:v>0.34000000000000102</c:v>
                </c:pt>
                <c:pt idx="85">
                  <c:v>0.35000000000000098</c:v>
                </c:pt>
                <c:pt idx="86">
                  <c:v>0.36000000000000099</c:v>
                </c:pt>
                <c:pt idx="87">
                  <c:v>0.37000000000000099</c:v>
                </c:pt>
                <c:pt idx="88">
                  <c:v>0.380000000000001</c:v>
                </c:pt>
                <c:pt idx="89">
                  <c:v>0.39000000000000101</c:v>
                </c:pt>
                <c:pt idx="90">
                  <c:v>0.40000000000000102</c:v>
                </c:pt>
                <c:pt idx="91">
                  <c:v>0.41000000000000097</c:v>
                </c:pt>
                <c:pt idx="92">
                  <c:v>0.42000000000000098</c:v>
                </c:pt>
                <c:pt idx="93">
                  <c:v>0.43000000000000099</c:v>
                </c:pt>
                <c:pt idx="94">
                  <c:v>0.440000000000001</c:v>
                </c:pt>
                <c:pt idx="95">
                  <c:v>0.45000000000000101</c:v>
                </c:pt>
                <c:pt idx="96">
                  <c:v>0.46000000000000102</c:v>
                </c:pt>
                <c:pt idx="97">
                  <c:v>0.47000000000000097</c:v>
                </c:pt>
                <c:pt idx="98">
                  <c:v>0.48000000000000098</c:v>
                </c:pt>
                <c:pt idx="99">
                  <c:v>0.49000000000000099</c:v>
                </c:pt>
                <c:pt idx="100">
                  <c:v>0.500000000000001</c:v>
                </c:pt>
              </c:numCache>
            </c:numRef>
          </c:xVal>
          <c:yVal>
            <c:numRef>
              <c:f>Feuil1!$E$11:$E$111</c:f>
              <c:numCache>
                <c:formatCode>0.000</c:formatCode>
                <c:ptCount val="101"/>
                <c:pt idx="0">
                  <c:v>110.62972907146099</c:v>
                </c:pt>
                <c:pt idx="1">
                  <c:v>110.90939490425212</c:v>
                </c:pt>
                <c:pt idx="2">
                  <c:v>111.19742067571127</c:v>
                </c:pt>
                <c:pt idx="3">
                  <c:v>111.49391052428349</c:v>
                </c:pt>
                <c:pt idx="4">
                  <c:v>111.7989389636417</c:v>
                </c:pt>
                <c:pt idx="5">
                  <c:v>112.11254478280118</c:v>
                </c:pt>
                <c:pt idx="6">
                  <c:v>112.43472404108292</c:v>
                </c:pt>
                <c:pt idx="7">
                  <c:v>112.76542204462959</c:v>
                </c:pt>
                <c:pt idx="8">
                  <c:v>113.10452418096725</c:v>
                </c:pt>
                <c:pt idx="9">
                  <c:v>113.4518454781465</c:v>
                </c:pt>
                <c:pt idx="10">
                  <c:v>113.80711874576984</c:v>
                </c:pt>
                <c:pt idx="11">
                  <c:v>114.16998114735661</c:v>
                </c:pt>
                <c:pt idx="12">
                  <c:v>114.53995904786821</c:v>
                </c:pt>
                <c:pt idx="13">
                  <c:v>114.91645097791934</c:v>
                </c:pt>
                <c:pt idx="14">
                  <c:v>115.29870855865015</c:v>
                </c:pt>
                <c:pt idx="15">
                  <c:v>115.68581524021145</c:v>
                </c:pt>
                <c:pt idx="16">
                  <c:v>116.07666272452224</c:v>
                </c:pt>
                <c:pt idx="17">
                  <c:v>116.46992497208234</c:v>
                </c:pt>
                <c:pt idx="18">
                  <c:v>116.86402973637087</c:v>
                </c:pt>
                <c:pt idx="19">
                  <c:v>117.25712763149117</c:v>
                </c:pt>
                <c:pt idx="20">
                  <c:v>117.64705882352942</c:v>
                </c:pt>
                <c:pt idx="21">
                  <c:v>118.03131754832825</c:v>
                </c:pt>
                <c:pt idx="22">
                  <c:v>118.40701480309896</c:v>
                </c:pt>
                <c:pt idx="23">
                  <c:v>118.77083974157864</c:v>
                </c:pt>
                <c:pt idx="24">
                  <c:v>119.11902052693641</c:v>
                </c:pt>
                <c:pt idx="25">
                  <c:v>119.44728566691492</c:v>
                </c:pt>
                <c:pt idx="26">
                  <c:v>119.75082717333932</c:v>
                </c:pt>
                <c:pt idx="27">
                  <c:v>120.02426725152212</c:v>
                </c:pt>
                <c:pt idx="28">
                  <c:v>120.26163062792727</c:v>
                </c:pt>
                <c:pt idx="29">
                  <c:v>120.45632505392534</c:v>
                </c:pt>
                <c:pt idx="30">
                  <c:v>120.60113295832983</c:v>
                </c:pt>
                <c:pt idx="31">
                  <c:v>120.6882176299919</c:v>
                </c:pt>
                <c:pt idx="32">
                  <c:v>120.70914765038287</c:v>
                </c:pt>
                <c:pt idx="33">
                  <c:v>120.65494350832989</c:v>
                </c:pt>
                <c:pt idx="34">
                  <c:v>120.51615034626973</c:v>
                </c:pt>
                <c:pt idx="35">
                  <c:v>120.2829405316495</c:v>
                </c:pt>
                <c:pt idx="36">
                  <c:v>119.94524913713245</c:v>
                </c:pt>
                <c:pt idx="37">
                  <c:v>119.49294437384626</c:v>
                </c:pt>
                <c:pt idx="38">
                  <c:v>118.9160334972302</c:v>
                </c:pt>
                <c:pt idx="39">
                  <c:v>118.20490267531021</c:v>
                </c:pt>
                <c:pt idx="40">
                  <c:v>117.35058680898699</c:v>
                </c:pt>
                <c:pt idx="41">
                  <c:v>116.34506242905788</c:v>
                </c:pt>
                <c:pt idx="42">
                  <c:v>115.18155375404734</c:v>
                </c:pt>
                <c:pt idx="43">
                  <c:v>113.85483904943803</c:v>
                </c:pt>
                <c:pt idx="44">
                  <c:v>112.36154192547131</c:v>
                </c:pt>
                <c:pt idx="45">
                  <c:v>110.70039052772508</c:v>
                </c:pt>
                <c:pt idx="46">
                  <c:v>108.87242707953028</c:v>
                </c:pt>
                <c:pt idx="47">
                  <c:v>106.88115121883742</c:v>
                </c:pt>
                <c:pt idx="48">
                  <c:v>104.73258318271164</c:v>
                </c:pt>
                <c:pt idx="49">
                  <c:v>102.43523708161581</c:v>
                </c:pt>
                <c:pt idx="50">
                  <c:v>100</c:v>
                </c:pt>
                <c:pt idx="51">
                  <c:v>97.439918973315528</c:v>
                </c:pt>
                <c:pt idx="52">
                  <c:v>94.769904379477424</c:v>
                </c:pt>
                <c:pt idx="53">
                  <c:v>92.006364232336864</c:v>
                </c:pt>
                <c:pt idx="54">
                  <c:v>89.166788606744234</c:v>
                </c:pt>
                <c:pt idx="55">
                  <c:v>86.269306441971906</c:v>
                </c:pt>
                <c:pt idx="56">
                  <c:v>83.332237978834883</c:v>
                </c:pt>
                <c:pt idx="57">
                  <c:v>80.373665073059016</c:v>
                </c:pt>
                <c:pt idx="58">
                  <c:v>77.41103883854494</c:v>
                </c:pt>
                <c:pt idx="59">
                  <c:v>74.460839954596764</c:v>
                </c:pt>
                <c:pt idx="60">
                  <c:v>71.538302079901584</c:v>
                </c:pt>
                <c:pt idx="61">
                  <c:v>68.657203730769879</c:v>
                </c:pt>
                <c:pt idx="62">
                  <c:v>65.829729214633915</c:v>
                </c:pt>
                <c:pt idx="63">
                  <c:v>63.066395151437277</c:v>
                </c:pt>
                <c:pt idx="64">
                  <c:v>60.376036003429519</c:v>
                </c:pt>
                <c:pt idx="65">
                  <c:v>57.765839956155133</c:v>
                </c:pt>
                <c:pt idx="66">
                  <c:v>55.241425411305798</c:v>
                </c:pt>
                <c:pt idx="67">
                  <c:v>52.806948135379699</c:v>
                </c:pt>
                <c:pt idx="68">
                  <c:v>50.465229573816188</c:v>
                </c:pt>
                <c:pt idx="69">
                  <c:v>48.217897787751205</c:v>
                </c:pt>
                <c:pt idx="70">
                  <c:v>46.065533708336631</c:v>
                </c:pt>
                <c:pt idx="71">
                  <c:v>44.007816767186448</c:v>
                </c:pt>
                <c:pt idx="72">
                  <c:v>42.043665322228286</c:v>
                </c:pt>
                <c:pt idx="73">
                  <c:v>40.171368564881</c:v>
                </c:pt>
                <c:pt idx="74">
                  <c:v>38.38870771038146</c:v>
                </c:pt>
                <c:pt idx="75">
                  <c:v>36.693065210277894</c:v>
                </c:pt>
                <c:pt idx="76">
                  <c:v>35.081521478483495</c:v>
                </c:pt>
                <c:pt idx="77">
                  <c:v>33.550939198905198</c:v>
                </c:pt>
                <c:pt idx="78">
                  <c:v>32.098035701951424</c:v>
                </c:pt>
                <c:pt idx="79">
                  <c:v>30.719444182323681</c:v>
                </c:pt>
                <c:pt idx="80">
                  <c:v>29.411764705882234</c:v>
                </c:pt>
                <c:pt idx="81">
                  <c:v>28.171606042557535</c:v>
                </c:pt>
                <c:pt idx="82">
                  <c:v>26.995619386436037</c:v>
                </c:pt>
                <c:pt idx="83">
                  <c:v>25.880525001448522</c:v>
                </c:pt>
                <c:pt idx="84">
                  <c:v>24.823132776500167</c:v>
                </c:pt>
                <c:pt idx="85">
                  <c:v>23.820357599294631</c:v>
                </c:pt>
                <c:pt idx="86">
                  <c:v>22.869230372647479</c:v>
                </c:pt>
                <c:pt idx="87">
                  <c:v>21.966905407511653</c:v>
                </c:pt>
                <c:pt idx="88">
                  <c:v>21.110664838049701</c:v>
                </c:pt>
                <c:pt idx="89">
                  <c:v>20.297920619123282</c:v>
                </c:pt>
                <c:pt idx="90">
                  <c:v>19.526214587563423</c:v>
                </c:pt>
                <c:pt idx="91">
                  <c:v>18.793216996661993</c:v>
                </c:pt>
                <c:pt idx="92">
                  <c:v>18.096723868954694</c:v>
                </c:pt>
                <c:pt idx="93">
                  <c:v>17.434653455559094</c:v>
                </c:pt>
                <c:pt idx="94">
                  <c:v>16.805042040788383</c:v>
                </c:pt>
                <c:pt idx="95">
                  <c:v>16.206039287995235</c:v>
                </c:pt>
                <c:pt idx="96">
                  <c:v>15.635903286015319</c:v>
                </c:pt>
                <c:pt idx="97">
                  <c:v>15.092995424536658</c:v>
                </c:pt>
                <c:pt idx="98">
                  <c:v>14.57577520057734</c:v>
                </c:pt>
                <c:pt idx="99">
                  <c:v>14.082795036391394</c:v>
                </c:pt>
                <c:pt idx="100">
                  <c:v>13.612695170963224</c:v>
                </c:pt>
              </c:numCache>
            </c:numRef>
          </c:yVal>
          <c:smooth val="0"/>
        </c:ser>
        <c:ser>
          <c:idx val="1"/>
          <c:order val="1"/>
          <c:tx>
            <c:v>γ2</c:v>
          </c:tx>
          <c:spPr>
            <a:ln w="9525"/>
          </c:spPr>
          <c:marker>
            <c:symbol val="none"/>
          </c:marker>
          <c:xVal>
            <c:numRef>
              <c:f>Feuil1!$B$11:$B$111</c:f>
              <c:numCache>
                <c:formatCode>0.000</c:formatCode>
                <c:ptCount val="101"/>
                <c:pt idx="0">
                  <c:v>-0.5</c:v>
                </c:pt>
                <c:pt idx="1">
                  <c:v>-0.49</c:v>
                </c:pt>
                <c:pt idx="2">
                  <c:v>-0.48</c:v>
                </c:pt>
                <c:pt idx="3">
                  <c:v>-0.47</c:v>
                </c:pt>
                <c:pt idx="4">
                  <c:v>-0.46</c:v>
                </c:pt>
                <c:pt idx="5">
                  <c:v>-0.45</c:v>
                </c:pt>
                <c:pt idx="6">
                  <c:v>-0.44</c:v>
                </c:pt>
                <c:pt idx="7">
                  <c:v>-0.43</c:v>
                </c:pt>
                <c:pt idx="8">
                  <c:v>-0.42</c:v>
                </c:pt>
                <c:pt idx="9">
                  <c:v>-0.41</c:v>
                </c:pt>
                <c:pt idx="10">
                  <c:v>-0.4</c:v>
                </c:pt>
                <c:pt idx="11">
                  <c:v>-0.39</c:v>
                </c:pt>
                <c:pt idx="12">
                  <c:v>-0.38</c:v>
                </c:pt>
                <c:pt idx="13">
                  <c:v>-0.37</c:v>
                </c:pt>
                <c:pt idx="14">
                  <c:v>-0.36</c:v>
                </c:pt>
                <c:pt idx="15">
                  <c:v>-0.35</c:v>
                </c:pt>
                <c:pt idx="16">
                  <c:v>-0.34</c:v>
                </c:pt>
                <c:pt idx="17">
                  <c:v>-0.33</c:v>
                </c:pt>
                <c:pt idx="18">
                  <c:v>-0.32</c:v>
                </c:pt>
                <c:pt idx="19">
                  <c:v>-0.31</c:v>
                </c:pt>
                <c:pt idx="20">
                  <c:v>-0.3</c:v>
                </c:pt>
                <c:pt idx="21">
                  <c:v>-0.28999999999999998</c:v>
                </c:pt>
                <c:pt idx="22">
                  <c:v>-0.28000000000000003</c:v>
                </c:pt>
                <c:pt idx="23">
                  <c:v>-0.27</c:v>
                </c:pt>
                <c:pt idx="24">
                  <c:v>-0.26</c:v>
                </c:pt>
                <c:pt idx="25">
                  <c:v>-0.25</c:v>
                </c:pt>
                <c:pt idx="26">
                  <c:v>-0.24</c:v>
                </c:pt>
                <c:pt idx="27">
                  <c:v>-0.23</c:v>
                </c:pt>
                <c:pt idx="28">
                  <c:v>-0.22</c:v>
                </c:pt>
                <c:pt idx="29">
                  <c:v>-0.21</c:v>
                </c:pt>
                <c:pt idx="30">
                  <c:v>-0.2</c:v>
                </c:pt>
                <c:pt idx="31">
                  <c:v>-0.19</c:v>
                </c:pt>
                <c:pt idx="32">
                  <c:v>-0.18</c:v>
                </c:pt>
                <c:pt idx="33">
                  <c:v>-0.17</c:v>
                </c:pt>
                <c:pt idx="34">
                  <c:v>-0.16</c:v>
                </c:pt>
                <c:pt idx="35">
                  <c:v>-0.15</c:v>
                </c:pt>
                <c:pt idx="36">
                  <c:v>-0.14000000000000001</c:v>
                </c:pt>
                <c:pt idx="37">
                  <c:v>-0.13</c:v>
                </c:pt>
                <c:pt idx="38">
                  <c:v>-0.12</c:v>
                </c:pt>
                <c:pt idx="39">
                  <c:v>-0.11</c:v>
                </c:pt>
                <c:pt idx="40">
                  <c:v>-0.1</c:v>
                </c:pt>
                <c:pt idx="41">
                  <c:v>-0.09</c:v>
                </c:pt>
                <c:pt idx="42">
                  <c:v>-0.08</c:v>
                </c:pt>
                <c:pt idx="43">
                  <c:v>-7.0000000000000007E-2</c:v>
                </c:pt>
                <c:pt idx="44">
                  <c:v>-0.06</c:v>
                </c:pt>
                <c:pt idx="45">
                  <c:v>-0.05</c:v>
                </c:pt>
                <c:pt idx="46">
                  <c:v>-0.04</c:v>
                </c:pt>
                <c:pt idx="47">
                  <c:v>-0.03</c:v>
                </c:pt>
                <c:pt idx="48">
                  <c:v>-0.02</c:v>
                </c:pt>
                <c:pt idx="49">
                  <c:v>-0.01</c:v>
                </c:pt>
                <c:pt idx="50">
                  <c:v>0</c:v>
                </c:pt>
                <c:pt idx="51">
                  <c:v>0.01</c:v>
                </c:pt>
                <c:pt idx="52">
                  <c:v>0.02</c:v>
                </c:pt>
                <c:pt idx="53">
                  <c:v>0.03</c:v>
                </c:pt>
                <c:pt idx="54">
                  <c:v>0.04</c:v>
                </c:pt>
                <c:pt idx="55">
                  <c:v>0.05</c:v>
                </c:pt>
                <c:pt idx="56">
                  <c:v>6.0000000000000102E-2</c:v>
                </c:pt>
                <c:pt idx="57">
                  <c:v>7.0000000000000104E-2</c:v>
                </c:pt>
                <c:pt idx="58">
                  <c:v>8.0000000000001001E-2</c:v>
                </c:pt>
                <c:pt idx="59">
                  <c:v>9.0000000000000996E-2</c:v>
                </c:pt>
                <c:pt idx="60">
                  <c:v>0.100000000000001</c:v>
                </c:pt>
                <c:pt idx="61">
                  <c:v>0.110000000000001</c:v>
                </c:pt>
                <c:pt idx="62">
                  <c:v>0.12000000000000099</c:v>
                </c:pt>
                <c:pt idx="63">
                  <c:v>0.130000000000001</c:v>
                </c:pt>
                <c:pt idx="64">
                  <c:v>0.14000000000000101</c:v>
                </c:pt>
                <c:pt idx="65">
                  <c:v>0.15000000000000099</c:v>
                </c:pt>
                <c:pt idx="66">
                  <c:v>0.160000000000001</c:v>
                </c:pt>
                <c:pt idx="67">
                  <c:v>0.17000000000000101</c:v>
                </c:pt>
                <c:pt idx="68">
                  <c:v>0.18000000000000099</c:v>
                </c:pt>
                <c:pt idx="69">
                  <c:v>0.190000000000001</c:v>
                </c:pt>
                <c:pt idx="70">
                  <c:v>0.20000000000000101</c:v>
                </c:pt>
                <c:pt idx="71">
                  <c:v>0.21000000000000099</c:v>
                </c:pt>
                <c:pt idx="72">
                  <c:v>0.220000000000001</c:v>
                </c:pt>
                <c:pt idx="73">
                  <c:v>0.23000000000000101</c:v>
                </c:pt>
                <c:pt idx="74">
                  <c:v>0.24000000000000099</c:v>
                </c:pt>
                <c:pt idx="75">
                  <c:v>0.250000000000001</c:v>
                </c:pt>
                <c:pt idx="76">
                  <c:v>0.26000000000000101</c:v>
                </c:pt>
                <c:pt idx="77">
                  <c:v>0.27000000000000102</c:v>
                </c:pt>
                <c:pt idx="78">
                  <c:v>0.28000000000000103</c:v>
                </c:pt>
                <c:pt idx="79">
                  <c:v>0.29000000000000098</c:v>
                </c:pt>
                <c:pt idx="80">
                  <c:v>0.30000000000000099</c:v>
                </c:pt>
                <c:pt idx="81">
                  <c:v>0.310000000000001</c:v>
                </c:pt>
                <c:pt idx="82">
                  <c:v>0.32000000000000101</c:v>
                </c:pt>
                <c:pt idx="83">
                  <c:v>0.33000000000000101</c:v>
                </c:pt>
                <c:pt idx="84">
                  <c:v>0.34000000000000102</c:v>
                </c:pt>
                <c:pt idx="85">
                  <c:v>0.35000000000000098</c:v>
                </c:pt>
                <c:pt idx="86">
                  <c:v>0.36000000000000099</c:v>
                </c:pt>
                <c:pt idx="87">
                  <c:v>0.37000000000000099</c:v>
                </c:pt>
                <c:pt idx="88">
                  <c:v>0.380000000000001</c:v>
                </c:pt>
                <c:pt idx="89">
                  <c:v>0.39000000000000101</c:v>
                </c:pt>
                <c:pt idx="90">
                  <c:v>0.40000000000000102</c:v>
                </c:pt>
                <c:pt idx="91">
                  <c:v>0.41000000000000097</c:v>
                </c:pt>
                <c:pt idx="92">
                  <c:v>0.42000000000000098</c:v>
                </c:pt>
                <c:pt idx="93">
                  <c:v>0.43000000000000099</c:v>
                </c:pt>
                <c:pt idx="94">
                  <c:v>0.440000000000001</c:v>
                </c:pt>
                <c:pt idx="95">
                  <c:v>0.45000000000000101</c:v>
                </c:pt>
                <c:pt idx="96">
                  <c:v>0.46000000000000102</c:v>
                </c:pt>
                <c:pt idx="97">
                  <c:v>0.47000000000000097</c:v>
                </c:pt>
                <c:pt idx="98">
                  <c:v>0.48000000000000098</c:v>
                </c:pt>
                <c:pt idx="99">
                  <c:v>0.49000000000000099</c:v>
                </c:pt>
                <c:pt idx="100">
                  <c:v>0.500000000000001</c:v>
                </c:pt>
              </c:numCache>
            </c:numRef>
          </c:xVal>
          <c:yVal>
            <c:numRef>
              <c:f>Feuil1!$F$11:$F$111</c:f>
              <c:numCache>
                <c:formatCode>0.00000</c:formatCode>
                <c:ptCount val="101"/>
                <c:pt idx="0">
                  <c:v>-86.387304829036736</c:v>
                </c:pt>
                <c:pt idx="1">
                  <c:v>-85.917204963608569</c:v>
                </c:pt>
                <c:pt idx="2">
                  <c:v>-85.424224799422603</c:v>
                </c:pt>
                <c:pt idx="3">
                  <c:v>-84.907004575463276</c:v>
                </c:pt>
                <c:pt idx="4">
                  <c:v>-84.364096713984637</c:v>
                </c:pt>
                <c:pt idx="5">
                  <c:v>-83.793960712004719</c:v>
                </c:pt>
                <c:pt idx="6">
                  <c:v>-83.194957959211564</c:v>
                </c:pt>
                <c:pt idx="7">
                  <c:v>-82.565346544440828</c:v>
                </c:pt>
                <c:pt idx="8">
                  <c:v>-81.903276131045232</c:v>
                </c:pt>
                <c:pt idx="9">
                  <c:v>-81.206783003337932</c:v>
                </c:pt>
                <c:pt idx="10">
                  <c:v>-80.473785412436499</c:v>
                </c:pt>
                <c:pt idx="11">
                  <c:v>-79.70207938087664</c:v>
                </c:pt>
                <c:pt idx="12">
                  <c:v>-78.889335161950214</c:v>
                </c:pt>
                <c:pt idx="13">
                  <c:v>-78.033094592488254</c:v>
                </c:pt>
                <c:pt idx="14">
                  <c:v>-77.130769627352436</c:v>
                </c:pt>
                <c:pt idx="15">
                  <c:v>-76.179642400705276</c:v>
                </c:pt>
                <c:pt idx="16">
                  <c:v>-75.176867223499727</c:v>
                </c:pt>
                <c:pt idx="17">
                  <c:v>-74.119474998551354</c:v>
                </c:pt>
                <c:pt idx="18">
                  <c:v>-73.004380613563853</c:v>
                </c:pt>
                <c:pt idx="19">
                  <c:v>-71.82839395744233</c:v>
                </c:pt>
                <c:pt idx="20">
                  <c:v>-70.588235294117652</c:v>
                </c:pt>
                <c:pt idx="21">
                  <c:v>-69.280555817676188</c:v>
                </c:pt>
                <c:pt idx="22">
                  <c:v>-67.901964298048455</c:v>
                </c:pt>
                <c:pt idx="23">
                  <c:v>-66.44906080109466</c:v>
                </c:pt>
                <c:pt idx="24">
                  <c:v>-64.918478521516349</c:v>
                </c:pt>
                <c:pt idx="25">
                  <c:v>-63.306934789721936</c:v>
                </c:pt>
                <c:pt idx="26">
                  <c:v>-61.611292289618376</c:v>
                </c:pt>
                <c:pt idx="27">
                  <c:v>-59.828631435118808</c:v>
                </c:pt>
                <c:pt idx="28">
                  <c:v>-57.956334677771515</c:v>
                </c:pt>
                <c:pt idx="29">
                  <c:v>-55.992183232813332</c:v>
                </c:pt>
                <c:pt idx="30">
                  <c:v>-53.934466291663163</c:v>
                </c:pt>
                <c:pt idx="31">
                  <c:v>-51.782102212248567</c:v>
                </c:pt>
                <c:pt idx="32">
                  <c:v>-49.534770426183584</c:v>
                </c:pt>
                <c:pt idx="33">
                  <c:v>-47.19305186462006</c:v>
                </c:pt>
                <c:pt idx="34">
                  <c:v>-44.758574588693961</c:v>
                </c:pt>
                <c:pt idx="35">
                  <c:v>-42.234160043844618</c:v>
                </c:pt>
                <c:pt idx="36">
                  <c:v>-39.623963996570204</c:v>
                </c:pt>
                <c:pt idx="37">
                  <c:v>-36.933604848562453</c:v>
                </c:pt>
                <c:pt idx="38">
                  <c:v>-34.170270785365801</c:v>
                </c:pt>
                <c:pt idx="39">
                  <c:v>-31.342796269229854</c:v>
                </c:pt>
                <c:pt idx="40">
                  <c:v>-28.461697920098107</c:v>
                </c:pt>
                <c:pt idx="41">
                  <c:v>-25.539160045402944</c:v>
                </c:pt>
                <c:pt idx="42">
                  <c:v>-22.588961161454755</c:v>
                </c:pt>
                <c:pt idx="43">
                  <c:v>-19.626334926940952</c:v>
                </c:pt>
                <c:pt idx="44">
                  <c:v>-16.667762021165085</c:v>
                </c:pt>
                <c:pt idx="45">
                  <c:v>-13.730693558028106</c:v>
                </c:pt>
                <c:pt idx="46">
                  <c:v>-10.833211393255775</c:v>
                </c:pt>
                <c:pt idx="47">
                  <c:v>-7.9936357676631289</c:v>
                </c:pt>
                <c:pt idx="48">
                  <c:v>-5.2300956205225821</c:v>
                </c:pt>
                <c:pt idx="49">
                  <c:v>-2.5600810266844638</c:v>
                </c:pt>
                <c:pt idx="50">
                  <c:v>0</c:v>
                </c:pt>
                <c:pt idx="51">
                  <c:v>2.4352370816157993</c:v>
                </c:pt>
                <c:pt idx="52">
                  <c:v>4.7325831827116378</c:v>
                </c:pt>
                <c:pt idx="53">
                  <c:v>6.8811512188374193</c:v>
                </c:pt>
                <c:pt idx="54">
                  <c:v>8.8724270795302864</c:v>
                </c:pt>
                <c:pt idx="55">
                  <c:v>10.700390527725077</c:v>
                </c:pt>
                <c:pt idx="56">
                  <c:v>12.36154192547132</c:v>
                </c:pt>
                <c:pt idx="57">
                  <c:v>13.854839049438018</c:v>
                </c:pt>
                <c:pt idx="58">
                  <c:v>15.181553754047474</c:v>
                </c:pt>
                <c:pt idx="59">
                  <c:v>16.345062429057997</c:v>
                </c:pt>
                <c:pt idx="60">
                  <c:v>17.350586808987092</c:v>
                </c:pt>
                <c:pt idx="61">
                  <c:v>18.204902675310279</c:v>
                </c:pt>
                <c:pt idx="62">
                  <c:v>18.916033497230273</c:v>
                </c:pt>
                <c:pt idx="63">
                  <c:v>19.492944373846299</c:v>
                </c:pt>
                <c:pt idx="64">
                  <c:v>19.945249137132496</c:v>
                </c:pt>
                <c:pt idx="65">
                  <c:v>20.282940531649537</c:v>
                </c:pt>
                <c:pt idx="66">
                  <c:v>20.516150346269743</c:v>
                </c:pt>
                <c:pt idx="67">
                  <c:v>20.65494350832989</c:v>
                </c:pt>
                <c:pt idx="68">
                  <c:v>20.709147650382882</c:v>
                </c:pt>
                <c:pt idx="69">
                  <c:v>20.6882176299919</c:v>
                </c:pt>
                <c:pt idx="70">
                  <c:v>20.601132958329817</c:v>
                </c:pt>
                <c:pt idx="71">
                  <c:v>20.456325053925344</c:v>
                </c:pt>
                <c:pt idx="72">
                  <c:v>20.261630627927271</c:v>
                </c:pt>
                <c:pt idx="73">
                  <c:v>20.024267251522101</c:v>
                </c:pt>
                <c:pt idx="74">
                  <c:v>19.750827173339278</c:v>
                </c:pt>
                <c:pt idx="75">
                  <c:v>19.447285666914897</c:v>
                </c:pt>
                <c:pt idx="76">
                  <c:v>19.119020526936367</c:v>
                </c:pt>
                <c:pt idx="77">
                  <c:v>18.770839741578598</c:v>
                </c:pt>
                <c:pt idx="78">
                  <c:v>18.407014803098917</c:v>
                </c:pt>
                <c:pt idx="79">
                  <c:v>18.031317548328193</c:v>
                </c:pt>
                <c:pt idx="80">
                  <c:v>17.647058823529377</c:v>
                </c:pt>
                <c:pt idx="81">
                  <c:v>17.257127631491141</c:v>
                </c:pt>
                <c:pt idx="82">
                  <c:v>16.864029736370828</c:v>
                </c:pt>
                <c:pt idx="83">
                  <c:v>16.4699249720823</c:v>
                </c:pt>
                <c:pt idx="84">
                  <c:v>16.076662724522187</c:v>
                </c:pt>
                <c:pt idx="85">
                  <c:v>15.685815240211411</c:v>
                </c:pt>
                <c:pt idx="86">
                  <c:v>15.298708558650118</c:v>
                </c:pt>
                <c:pt idx="87">
                  <c:v>14.916450977919308</c:v>
                </c:pt>
                <c:pt idx="88">
                  <c:v>14.539959047868182</c:v>
                </c:pt>
                <c:pt idx="89">
                  <c:v>14.169981147356575</c:v>
                </c:pt>
                <c:pt idx="90">
                  <c:v>13.807118745769799</c:v>
                </c:pt>
                <c:pt idx="91">
                  <c:v>13.451845478146449</c:v>
                </c:pt>
                <c:pt idx="92">
                  <c:v>13.104524180967207</c:v>
                </c:pt>
                <c:pt idx="93">
                  <c:v>12.765422044629563</c:v>
                </c:pt>
                <c:pt idx="94">
                  <c:v>12.434724041082887</c:v>
                </c:pt>
                <c:pt idx="95">
                  <c:v>12.11254478280115</c:v>
                </c:pt>
                <c:pt idx="96">
                  <c:v>11.79893896364166</c:v>
                </c:pt>
                <c:pt idx="97">
                  <c:v>11.493910524283471</c:v>
                </c:pt>
                <c:pt idx="98">
                  <c:v>11.197420675711232</c:v>
                </c:pt>
                <c:pt idx="99">
                  <c:v>10.90939490425208</c:v>
                </c:pt>
                <c:pt idx="100">
                  <c:v>10.62972907146095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7812736"/>
        <c:axId val="147814272"/>
      </c:scatterChart>
      <c:valAx>
        <c:axId val="14781273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.0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solidFill>
                  <a:schemeClr val="bg1">
                    <a:lumMod val="65000"/>
                  </a:schemeClr>
                </a:solidFill>
              </a:defRPr>
            </a:pPr>
            <a:endParaRPr lang="fr-FR"/>
          </a:p>
        </c:txPr>
        <c:crossAx val="147814272"/>
        <c:crosses val="autoZero"/>
        <c:crossBetween val="midCat"/>
      </c:valAx>
      <c:valAx>
        <c:axId val="14781427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>
                <a:solidFill>
                  <a:schemeClr val="bg1">
                    <a:lumMod val="65000"/>
                  </a:schemeClr>
                </a:solidFill>
              </a:defRPr>
            </a:pPr>
            <a:endParaRPr lang="fr-FR"/>
          </a:p>
        </c:txPr>
        <c:crossAx val="147812736"/>
        <c:crosses val="autoZero"/>
        <c:crossBetween val="midCat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image" Target="../media/image3.jpg"/><Relationship Id="rId4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290575</xdr:colOff>
      <xdr:row>25</xdr:row>
      <xdr:rowOff>53491</xdr:rowOff>
    </xdr:from>
    <xdr:to>
      <xdr:col>14</xdr:col>
      <xdr:colOff>18520</xdr:colOff>
      <xdr:row>42</xdr:row>
      <xdr:rowOff>137627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281779</xdr:colOff>
      <xdr:row>7</xdr:row>
      <xdr:rowOff>1586</xdr:rowOff>
    </xdr:from>
    <xdr:to>
      <xdr:col>14</xdr:col>
      <xdr:colOff>6614</xdr:colOff>
      <xdr:row>24</xdr:row>
      <xdr:rowOff>39687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14</xdr:col>
      <xdr:colOff>250031</xdr:colOff>
      <xdr:row>1</xdr:row>
      <xdr:rowOff>0</xdr:rowOff>
    </xdr:from>
    <xdr:to>
      <xdr:col>22</xdr:col>
      <xdr:colOff>221456</xdr:colOff>
      <xdr:row>50</xdr:row>
      <xdr:rowOff>114300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65656" y="166688"/>
          <a:ext cx="6067425" cy="8353425"/>
        </a:xfrm>
        <a:prstGeom prst="rect">
          <a:avLst/>
        </a:prstGeom>
      </xdr:spPr>
    </xdr:pic>
    <xdr:clientData/>
  </xdr:twoCellAnchor>
  <xdr:twoCellAnchor editAs="oneCell">
    <xdr:from>
      <xdr:col>22</xdr:col>
      <xdr:colOff>119061</xdr:colOff>
      <xdr:row>1</xdr:row>
      <xdr:rowOff>11906</xdr:rowOff>
    </xdr:from>
    <xdr:to>
      <xdr:col>30</xdr:col>
      <xdr:colOff>90486</xdr:colOff>
      <xdr:row>50</xdr:row>
      <xdr:rowOff>126206</xdr:rowOff>
    </xdr:to>
    <xdr:pic>
      <xdr:nvPicPr>
        <xdr:cNvPr id="6" name="Image 5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30686" y="178594"/>
          <a:ext cx="6067425" cy="8353425"/>
        </a:xfrm>
        <a:prstGeom prst="rect">
          <a:avLst/>
        </a:prstGeom>
      </xdr:spPr>
    </xdr:pic>
    <xdr:clientData/>
  </xdr:twoCellAnchor>
  <xdr:twoCellAnchor editAs="oneCell">
    <xdr:from>
      <xdr:col>30</xdr:col>
      <xdr:colOff>0</xdr:colOff>
      <xdr:row>1</xdr:row>
      <xdr:rowOff>0</xdr:rowOff>
    </xdr:from>
    <xdr:to>
      <xdr:col>37</xdr:col>
      <xdr:colOff>733425</xdr:colOff>
      <xdr:row>50</xdr:row>
      <xdr:rowOff>114300</xdr:rowOff>
    </xdr:to>
    <xdr:pic>
      <xdr:nvPicPr>
        <xdr:cNvPr id="7" name="Image 6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907625" y="166688"/>
          <a:ext cx="6067425" cy="835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11"/>
  <sheetViews>
    <sheetView showGridLines="0" tabSelected="1" zoomScale="80" zoomScaleNormal="80" workbookViewId="0">
      <selection activeCell="G17" sqref="G17"/>
    </sheetView>
  </sheetViews>
  <sheetFormatPr baseColWidth="10" defaultRowHeight="12.75" x14ac:dyDescent="0.2"/>
  <cols>
    <col min="1" max="1" width="5.28515625" customWidth="1"/>
    <col min="7" max="7" width="8.7109375" customWidth="1"/>
    <col min="8" max="8" width="12.140625" customWidth="1"/>
  </cols>
  <sheetData>
    <row r="2" spans="2:12" ht="15" x14ac:dyDescent="0.2">
      <c r="B2" s="24" t="s">
        <v>17</v>
      </c>
    </row>
    <row r="4" spans="2:12" x14ac:dyDescent="0.2">
      <c r="B4" s="3" t="s">
        <v>1</v>
      </c>
      <c r="C4" s="3" t="s">
        <v>2</v>
      </c>
      <c r="D4" s="3" t="s">
        <v>3</v>
      </c>
      <c r="E4" s="3" t="s">
        <v>6</v>
      </c>
      <c r="F4" s="3" t="s">
        <v>7</v>
      </c>
      <c r="G4" s="3" t="s">
        <v>9</v>
      </c>
      <c r="H4" s="3" t="s">
        <v>10</v>
      </c>
    </row>
    <row r="5" spans="2:12" x14ac:dyDescent="0.2">
      <c r="B5" s="2" t="s">
        <v>12</v>
      </c>
      <c r="C5" s="2" t="s">
        <v>12</v>
      </c>
      <c r="D5" s="2" t="s">
        <v>12</v>
      </c>
      <c r="E5" s="2" t="s">
        <v>8</v>
      </c>
      <c r="F5" s="2" t="s">
        <v>8</v>
      </c>
      <c r="G5" s="2" t="s">
        <v>11</v>
      </c>
      <c r="H5" s="2" t="s">
        <v>11</v>
      </c>
      <c r="J5" s="30" t="s">
        <v>21</v>
      </c>
      <c r="K5" s="30"/>
      <c r="L5" s="30"/>
    </row>
    <row r="6" spans="2:12" x14ac:dyDescent="0.2">
      <c r="B6" s="12">
        <v>0.15</v>
      </c>
      <c r="C6" s="12">
        <v>0.55000000000000004</v>
      </c>
      <c r="D6" s="12">
        <v>0.75</v>
      </c>
      <c r="E6" s="1">
        <v>100</v>
      </c>
      <c r="F6" s="1">
        <v>100</v>
      </c>
      <c r="G6" s="1">
        <v>1</v>
      </c>
      <c r="H6" s="1">
        <v>1</v>
      </c>
    </row>
    <row r="8" spans="2:12" x14ac:dyDescent="0.2">
      <c r="B8" s="22" t="s">
        <v>14</v>
      </c>
      <c r="C8" s="23"/>
      <c r="D8" s="25"/>
      <c r="E8" s="22" t="s">
        <v>15</v>
      </c>
      <c r="F8" s="23"/>
      <c r="G8" s="10"/>
      <c r="H8" s="26"/>
    </row>
    <row r="9" spans="2:12" ht="17.25" x14ac:dyDescent="0.35">
      <c r="B9" s="3" t="s">
        <v>0</v>
      </c>
      <c r="C9" s="3" t="s">
        <v>4</v>
      </c>
      <c r="D9" s="20" t="s">
        <v>16</v>
      </c>
      <c r="E9" s="3" t="s">
        <v>18</v>
      </c>
      <c r="F9" s="3" t="s">
        <v>19</v>
      </c>
      <c r="G9" s="10"/>
      <c r="H9" s="16" t="s">
        <v>20</v>
      </c>
    </row>
    <row r="10" spans="2:12" x14ac:dyDescent="0.2">
      <c r="B10" s="2" t="s">
        <v>12</v>
      </c>
      <c r="C10" s="2" t="s">
        <v>12</v>
      </c>
      <c r="D10" s="21"/>
      <c r="E10" s="2" t="s">
        <v>13</v>
      </c>
      <c r="F10" s="2" t="s">
        <v>13</v>
      </c>
      <c r="G10" s="10"/>
      <c r="H10" s="2" t="s">
        <v>5</v>
      </c>
    </row>
    <row r="11" spans="2:12" x14ac:dyDescent="0.2">
      <c r="B11" s="13">
        <v>-0.5</v>
      </c>
      <c r="C11" s="4">
        <f t="shared" ref="C11:C42" si="0">Xbo+SQRT(Xa^2+(Yc-Ya)^2)-(Yc-Ya)</f>
        <v>0.99031242374328488</v>
      </c>
      <c r="D11" s="4">
        <f t="shared" ref="D11:D42" si="1">-Xa/SQRT(Xa^2+(Yc-Ya)^2)</f>
        <v>0.78086880944303028</v>
      </c>
      <c r="E11" s="13">
        <f>(F_1+F_2*CosAlpha)/(m_1+m_2*CosAlpha^2)</f>
        <v>110.62972907146099</v>
      </c>
      <c r="F11" s="4">
        <f>- gamma1*CosAlpha</f>
        <v>-86.387304829036736</v>
      </c>
      <c r="G11" s="11"/>
      <c r="H11" s="7">
        <f>DEGREES(ACOS(CosAlpha))</f>
        <v>38.659808254090095</v>
      </c>
    </row>
    <row r="12" spans="2:12" x14ac:dyDescent="0.2">
      <c r="B12" s="14">
        <v>-0.49</v>
      </c>
      <c r="C12" s="5">
        <f t="shared" si="0"/>
        <v>0.9825345840347387</v>
      </c>
      <c r="D12" s="5">
        <f t="shared" si="1"/>
        <v>0.77466120014251938</v>
      </c>
      <c r="E12" s="14">
        <f>(F_1+F_2*CosAlpha)/(m_1+m_2*CosAlpha^2)</f>
        <v>110.90939490425212</v>
      </c>
      <c r="F12" s="5">
        <f>-gamma1*CosAlpha</f>
        <v>-85.917204963608569</v>
      </c>
      <c r="G12" s="11"/>
      <c r="H12" s="8">
        <f>DEGREES(ACOS(CosAlpha))</f>
        <v>39.225674097336722</v>
      </c>
    </row>
    <row r="13" spans="2:12" x14ac:dyDescent="0.2">
      <c r="B13" s="14">
        <v>-0.48</v>
      </c>
      <c r="C13" s="5">
        <f t="shared" si="0"/>
        <v>0.9748199740725324</v>
      </c>
      <c r="D13" s="5">
        <f t="shared" si="1"/>
        <v>0.76822127959737574</v>
      </c>
      <c r="E13" s="14">
        <f>(F_1+F_2*CosAlpha)/(m_1+m_2*CosAlpha^2)</f>
        <v>111.19742067571127</v>
      </c>
      <c r="F13" s="5">
        <f>-gamma1*CosAlpha</f>
        <v>-85.424224799422603</v>
      </c>
      <c r="G13" s="11"/>
      <c r="H13" s="8">
        <f>DEGREES(ACOS(CosAlpha))</f>
        <v>39.805571092265204</v>
      </c>
    </row>
    <row r="14" spans="2:12" x14ac:dyDescent="0.2">
      <c r="B14" s="14">
        <v>-0.47</v>
      </c>
      <c r="C14" s="5">
        <f t="shared" si="0"/>
        <v>0.96717096496837895</v>
      </c>
      <c r="D14" s="5">
        <f t="shared" si="1"/>
        <v>0.76153938969582058</v>
      </c>
      <c r="E14" s="14">
        <f>(F_1+F_2*CosAlpha)/(m_1+m_2*CosAlpha^2)</f>
        <v>111.49391052428349</v>
      </c>
      <c r="F14" s="5">
        <f>-gamma1*CosAlpha</f>
        <v>-84.907004575463276</v>
      </c>
      <c r="G14" s="11"/>
      <c r="H14" s="8">
        <f>DEGREES(ACOS(CosAlpha))</f>
        <v>40.399904333736721</v>
      </c>
    </row>
    <row r="15" spans="2:12" x14ac:dyDescent="0.2">
      <c r="B15" s="14">
        <v>-0.46</v>
      </c>
      <c r="C15" s="5">
        <f t="shared" si="0"/>
        <v>0.95959002616512679</v>
      </c>
      <c r="D15" s="5">
        <f t="shared" si="1"/>
        <v>0.75460552216350474</v>
      </c>
      <c r="E15" s="14">
        <f>(F_1+F_2*CosAlpha)/(m_1+m_2*CosAlpha^2)</f>
        <v>111.7989389636417</v>
      </c>
      <c r="F15" s="5">
        <f>-gamma1*CosAlpha</f>
        <v>-84.364096713984637</v>
      </c>
      <c r="G15" s="11"/>
      <c r="H15" s="8">
        <f>DEGREES(ACOS(CosAlpha))</f>
        <v>41.009086901570214</v>
      </c>
    </row>
    <row r="16" spans="2:12" x14ac:dyDescent="0.2">
      <c r="B16" s="14">
        <v>-0.45</v>
      </c>
      <c r="C16" s="5">
        <f t="shared" si="0"/>
        <v>0.95207972893961468</v>
      </c>
      <c r="D16" s="5">
        <f t="shared" si="1"/>
        <v>0.74740931868365967</v>
      </c>
      <c r="E16" s="14">
        <f>(F_1+F_2*CosAlpha)/(m_1+m_2*CosAlpha^2)</f>
        <v>112.11254478280118</v>
      </c>
      <c r="F16" s="5">
        <f>-gamma1*CosAlpha</f>
        <v>-83.793960712004719</v>
      </c>
      <c r="G16" s="11"/>
      <c r="H16" s="8">
        <f>DEGREES(ACOS(CosAlpha))</f>
        <v>41.633539336570202</v>
      </c>
    </row>
    <row r="17" spans="2:8" x14ac:dyDescent="0.2">
      <c r="B17" s="14">
        <v>-0.44</v>
      </c>
      <c r="C17" s="5">
        <f t="shared" si="0"/>
        <v>0.94464274989274022</v>
      </c>
      <c r="D17" s="5">
        <f t="shared" si="1"/>
        <v>0.7399400733959437</v>
      </c>
      <c r="E17" s="14">
        <f>(F_1+F_2*CosAlpha)/(m_1+m_2*CosAlpha^2)</f>
        <v>112.43472404108292</v>
      </c>
      <c r="F17" s="5">
        <f>-gamma1*CosAlpha</f>
        <v>-83.194957959211564</v>
      </c>
      <c r="G17" s="11"/>
      <c r="H17" s="8">
        <f>DEGREES(ACOS(CosAlpha))</f>
        <v>42.27368900609374</v>
      </c>
    </row>
    <row r="18" spans="2:8" x14ac:dyDescent="0.2">
      <c r="B18" s="14">
        <v>-0.43</v>
      </c>
      <c r="C18" s="5">
        <f t="shared" si="0"/>
        <v>0.93728187440104083</v>
      </c>
      <c r="D18" s="5">
        <f t="shared" si="1"/>
        <v>0.73218673816308366</v>
      </c>
      <c r="E18" s="14">
        <f>(F_1+F_2*CosAlpha)/(m_1+m_2*CosAlpha^2)</f>
        <v>112.76542204462959</v>
      </c>
      <c r="F18" s="5">
        <f>-gamma1*CosAlpha</f>
        <v>-82.565346544440828</v>
      </c>
      <c r="G18" s="11"/>
      <c r="H18" s="8">
        <f>DEGREES(ACOS(CosAlpha))</f>
        <v>42.929969346958906</v>
      </c>
    </row>
    <row r="19" spans="2:8" x14ac:dyDescent="0.2">
      <c r="B19" s="14">
        <v>-0.42</v>
      </c>
      <c r="C19" s="5">
        <f t="shared" si="0"/>
        <v>0.93</v>
      </c>
      <c r="D19" s="5">
        <f t="shared" si="1"/>
        <v>0.72413793103448265</v>
      </c>
      <c r="E19" s="14">
        <f>(F_1+F_2*CosAlpha)/(m_1+m_2*CosAlpha^2)</f>
        <v>113.10452418096725</v>
      </c>
      <c r="F19" s="5">
        <f>-gamma1*CosAlpha</f>
        <v>-81.903276131045232</v>
      </c>
      <c r="G19" s="11"/>
      <c r="H19" s="8">
        <f>DEGREES(ACOS(CosAlpha))</f>
        <v>43.602818972703631</v>
      </c>
    </row>
    <row r="20" spans="2:8" x14ac:dyDescent="0.2">
      <c r="B20" s="14">
        <v>-0.41</v>
      </c>
      <c r="C20" s="5">
        <f t="shared" si="0"/>
        <v>0.92280013966478747</v>
      </c>
      <c r="D20" s="5">
        <f t="shared" si="1"/>
        <v>0.71578194837721065</v>
      </c>
      <c r="E20" s="14">
        <f>(F_1+F_2*CosAlpha)/(m_1+m_2*CosAlpha^2)</f>
        <v>113.4518454781465</v>
      </c>
      <c r="F20" s="5">
        <f>-gamma1*CosAlpha</f>
        <v>-81.206783003337932</v>
      </c>
      <c r="G20" s="11"/>
      <c r="H20" s="8">
        <f>DEGREES(ACOS(CosAlpha))</f>
        <v>44.292680631455745</v>
      </c>
    </row>
    <row r="21" spans="2:8" x14ac:dyDescent="0.2">
      <c r="B21" s="14">
        <v>-0.4</v>
      </c>
      <c r="C21" s="5">
        <f t="shared" si="0"/>
        <v>0.91568542494923821</v>
      </c>
      <c r="D21" s="5">
        <f t="shared" si="1"/>
        <v>0.70710678118654746</v>
      </c>
      <c r="E21" s="14">
        <f>(F_1+F_2*CosAlpha)/(m_1+m_2*CosAlpha^2)</f>
        <v>113.80711874576984</v>
      </c>
      <c r="F21" s="5">
        <f>-gamma1*CosAlpha</f>
        <v>-80.473785412436499</v>
      </c>
      <c r="G21" s="11"/>
      <c r="H21" s="8">
        <f>DEGREES(ACOS(CosAlpha))</f>
        <v>45</v>
      </c>
    </row>
    <row r="22" spans="2:8" x14ac:dyDescent="0.2">
      <c r="B22" s="14">
        <v>-0.39</v>
      </c>
      <c r="C22" s="5">
        <f t="shared" si="0"/>
        <v>0.90865910893853685</v>
      </c>
      <c r="D22" s="5">
        <f t="shared" si="1"/>
        <v>0.69810013612953981</v>
      </c>
      <c r="E22" s="14">
        <f>(F_1+F_2*CosAlpha)/(m_1+m_2*CosAlpha^2)</f>
        <v>114.16998114735661</v>
      </c>
      <c r="F22" s="5">
        <f>-gamma1*CosAlpha</f>
        <v>-79.70207938087664</v>
      </c>
      <c r="G22" s="11"/>
      <c r="H22" s="8">
        <f>DEGREES(ACOS(CosAlpha))</f>
        <v>45.725224299059249</v>
      </c>
    </row>
    <row r="23" spans="2:8" x14ac:dyDescent="0.2">
      <c r="B23" s="14">
        <v>-0.38</v>
      </c>
      <c r="C23" s="5">
        <f t="shared" si="0"/>
        <v>0.90172456896534869</v>
      </c>
      <c r="D23" s="5">
        <f t="shared" si="1"/>
        <v>0.68874946191469311</v>
      </c>
      <c r="E23" s="14">
        <f>(F_1+F_2*CosAlpha)/(m_1+m_2*CosAlpha^2)</f>
        <v>114.53995904786821</v>
      </c>
      <c r="F23" s="5">
        <f>-gamma1*CosAlpha</f>
        <v>-78.889335161950214</v>
      </c>
      <c r="G23" s="11"/>
      <c r="H23" s="8">
        <f>DEGREES(ACOS(CosAlpha))</f>
        <v>46.468800714385821</v>
      </c>
    </row>
    <row r="24" spans="2:8" x14ac:dyDescent="0.2">
      <c r="B24" s="14">
        <v>-0.37</v>
      </c>
      <c r="C24" s="5">
        <f t="shared" si="0"/>
        <v>0.894885309033011</v>
      </c>
      <c r="D24" s="5">
        <f t="shared" si="1"/>
        <v>0.67904198161742702</v>
      </c>
      <c r="E24" s="14">
        <f>(F_1+F_2*CosAlpha)/(m_1+m_2*CosAlpha^2)</f>
        <v>114.91645097791934</v>
      </c>
      <c r="F24" s="5">
        <f>-gamma1*CosAlpha</f>
        <v>-78.033094592488254</v>
      </c>
      <c r="G24" s="11"/>
      <c r="H24" s="8">
        <f>DEGREES(ACOS(CosAlpha))</f>
        <v>47.231174608031253</v>
      </c>
    </row>
    <row r="25" spans="2:8" x14ac:dyDescent="0.2">
      <c r="B25" s="14">
        <v>-0.36</v>
      </c>
      <c r="C25" s="5">
        <f t="shared" si="0"/>
        <v>0.88814496188294834</v>
      </c>
      <c r="D25" s="5">
        <f t="shared" si="1"/>
        <v>0.66896473162244963</v>
      </c>
      <c r="E25" s="14">
        <f>(F_1+F_2*CosAlpha)/(m_1+m_2*CosAlpha^2)</f>
        <v>115.29870855865015</v>
      </c>
      <c r="F25" s="5">
        <f>-gamma1*CosAlpha</f>
        <v>-77.130769627352436</v>
      </c>
      <c r="G25" s="11"/>
      <c r="H25" s="8">
        <f>DEGREES(ACOS(CosAlpha))</f>
        <v>48.012787504183343</v>
      </c>
    </row>
    <row r="26" spans="2:8" x14ac:dyDescent="0.2">
      <c r="B26" s="14">
        <v>-0.35</v>
      </c>
      <c r="C26" s="5">
        <f t="shared" si="0"/>
        <v>0.88150729063673239</v>
      </c>
      <c r="D26" s="5">
        <f t="shared" si="1"/>
        <v>0.65850460786851805</v>
      </c>
      <c r="E26" s="14">
        <f>(F_1+F_2*CosAlpha)/(m_1+m_2*CosAlpha^2)</f>
        <v>115.68581524021145</v>
      </c>
      <c r="F26" s="5">
        <f>-gamma1*CosAlpha</f>
        <v>-76.179642400705276</v>
      </c>
      <c r="G26" s="11"/>
      <c r="H26" s="8">
        <f>DEGREES(ACOS(CosAlpha))</f>
        <v>48.814074834290352</v>
      </c>
    </row>
    <row r="27" spans="2:8" x14ac:dyDescent="0.2">
      <c r="B27" s="14">
        <v>-0.34</v>
      </c>
      <c r="C27" s="5">
        <f t="shared" si="0"/>
        <v>0.87497618993626769</v>
      </c>
      <c r="D27" s="5">
        <f t="shared" si="1"/>
        <v>0.64764842009554036</v>
      </c>
      <c r="E27" s="14">
        <f>(F_1+F_2*CosAlpha)/(m_1+m_2*CosAlpha^2)</f>
        <v>116.07666272452224</v>
      </c>
      <c r="F27" s="5">
        <f>-gamma1*CosAlpha</f>
        <v>-75.176867223499727</v>
      </c>
      <c r="G27" s="11"/>
      <c r="H27" s="8">
        <f>DEGREES(ACOS(CosAlpha))</f>
        <v>49.635463426902646</v>
      </c>
    </row>
    <row r="28" spans="2:8" x14ac:dyDescent="0.2">
      <c r="B28" s="14">
        <v>-0.33</v>
      </c>
      <c r="C28" s="5">
        <f t="shared" si="0"/>
        <v>0.86855568649856696</v>
      </c>
      <c r="D28" s="5">
        <f t="shared" si="1"/>
        <v>0.63638295479556362</v>
      </c>
      <c r="E28" s="14">
        <f>(F_1+F_2*CosAlpha)/(m_1+m_2*CosAlpha^2)</f>
        <v>116.46992497208234</v>
      </c>
      <c r="F28" s="5">
        <f>-gamma1*CosAlpha</f>
        <v>-74.119474998551354</v>
      </c>
      <c r="G28" s="11"/>
      <c r="H28" s="8">
        <f>DEGREES(ACOS(CosAlpha))</f>
        <v>50.477368728828885</v>
      </c>
    </row>
    <row r="29" spans="2:8" x14ac:dyDescent="0.2">
      <c r="B29" s="14">
        <v>-0.32</v>
      </c>
      <c r="C29" s="5">
        <f t="shared" si="0"/>
        <v>0.86224993899462798</v>
      </c>
      <c r="D29" s="5">
        <f t="shared" si="1"/>
        <v>0.62469504755442429</v>
      </c>
      <c r="E29" s="14">
        <f>(F_1+F_2*CosAlpha)/(m_1+m_2*CosAlpha^2)</f>
        <v>116.86402973637087</v>
      </c>
      <c r="F29" s="5">
        <f>-gamma1*CosAlpha</f>
        <v>-73.004380613563853</v>
      </c>
      <c r="G29" s="11"/>
      <c r="H29" s="8">
        <f>DEGREES(ACOS(CosAlpha))</f>
        <v>51.340191745909905</v>
      </c>
    </row>
    <row r="30" spans="2:8" x14ac:dyDescent="0.2">
      <c r="B30" s="14">
        <v>-0.31</v>
      </c>
      <c r="C30" s="5">
        <f t="shared" si="0"/>
        <v>0.85606323715519983</v>
      </c>
      <c r="D30" s="5">
        <f t="shared" si="1"/>
        <v>0.61257166543581387</v>
      </c>
      <c r="E30" s="14">
        <f>(F_1+F_2*CosAlpha)/(m_1+m_2*CosAlpha^2)</f>
        <v>117.25712763149117</v>
      </c>
      <c r="F30" s="5">
        <f>-gamma1*CosAlpha</f>
        <v>-71.82839395744233</v>
      </c>
      <c r="G30" s="11"/>
      <c r="H30" s="8">
        <f>DEGREES(ACOS(CosAlpha))</f>
        <v>52.224315694045345</v>
      </c>
    </row>
    <row r="31" spans="2:8" x14ac:dyDescent="0.2">
      <c r="B31" s="14">
        <v>-0.3</v>
      </c>
      <c r="C31" s="5">
        <f t="shared" si="0"/>
        <v>0.85</v>
      </c>
      <c r="D31" s="5">
        <f t="shared" si="1"/>
        <v>0.6</v>
      </c>
      <c r="E31" s="14">
        <f>(F_1+F_2*CosAlpha)/(m_1+m_2*CosAlpha^2)</f>
        <v>117.64705882352942</v>
      </c>
      <c r="F31" s="5">
        <f>-gamma1*CosAlpha</f>
        <v>-70.588235294117652</v>
      </c>
      <c r="G31" s="11"/>
      <c r="H31" s="8">
        <f>DEGREES(ACOS(CosAlpha))</f>
        <v>53.13010235415598</v>
      </c>
    </row>
    <row r="32" spans="2:8" x14ac:dyDescent="0.2">
      <c r="B32" s="14">
        <v>-0.28999999999999998</v>
      </c>
      <c r="C32" s="5">
        <f t="shared" si="0"/>
        <v>0.84406477308142491</v>
      </c>
      <c r="D32" s="5">
        <f t="shared" si="1"/>
        <v>0.58696757146093093</v>
      </c>
      <c r="E32" s="14">
        <f>(F_1+F_2*CosAlpha)/(m_1+m_2*CosAlpha^2)</f>
        <v>118.03131754832825</v>
      </c>
      <c r="F32" s="5">
        <f>-gamma1*CosAlpha</f>
        <v>-69.280555817676188</v>
      </c>
      <c r="G32" s="11"/>
      <c r="H32" s="8">
        <f>DEGREES(ACOS(CosAlpha))</f>
        <v>54.057888128617662</v>
      </c>
    </row>
    <row r="33" spans="2:8" x14ac:dyDescent="0.2">
      <c r="B33" s="14">
        <v>-0.28000000000000003</v>
      </c>
      <c r="C33" s="5">
        <f t="shared" si="0"/>
        <v>0.83826222462934818</v>
      </c>
      <c r="D33" s="5">
        <f t="shared" si="1"/>
        <v>0.57346234436332832</v>
      </c>
      <c r="E33" s="14">
        <f>(F_1+F_2*CosAlpha)/(m_1+m_2*CosAlpha^2)</f>
        <v>118.40701480309896</v>
      </c>
      <c r="F33" s="5">
        <f>-gamma1*CosAlpha</f>
        <v>-67.901964298048455</v>
      </c>
      <c r="G33" s="11"/>
      <c r="H33" s="8">
        <f>DEGREES(ACOS(CosAlpha))</f>
        <v>55.00797980144133</v>
      </c>
    </row>
    <row r="34" spans="2:8" x14ac:dyDescent="0.2">
      <c r="B34" s="14">
        <v>-0.27</v>
      </c>
      <c r="C34" s="5">
        <f t="shared" si="0"/>
        <v>0.83259714048054623</v>
      </c>
      <c r="D34" s="5">
        <f t="shared" si="1"/>
        <v>0.55947285500106247</v>
      </c>
      <c r="E34" s="14">
        <f>(F_1+F_2*CosAlpha)/(m_1+m_2*CosAlpha^2)</f>
        <v>118.77083974157864</v>
      </c>
      <c r="F34" s="5">
        <f>-gamma1*CosAlpha</f>
        <v>-66.44906080109466</v>
      </c>
      <c r="G34" s="11"/>
      <c r="H34" s="8">
        <f>DEGREES(ACOS(CosAlpha))</f>
        <v>55.980650010173541</v>
      </c>
    </row>
    <row r="35" spans="2:8" x14ac:dyDescent="0.2">
      <c r="B35" s="14">
        <v>-0.26</v>
      </c>
      <c r="C35" s="5">
        <f t="shared" si="0"/>
        <v>0.82707441767506251</v>
      </c>
      <c r="D35" s="5">
        <f t="shared" si="1"/>
        <v>0.54498835059541406</v>
      </c>
      <c r="E35" s="14">
        <f>(F_1+F_2*CosAlpha)/(m_1+m_2*CosAlpha^2)</f>
        <v>119.11902052693641</v>
      </c>
      <c r="F35" s="5">
        <f>-gamma1*CosAlpha</f>
        <v>-64.918478521516349</v>
      </c>
      <c r="G35" s="11"/>
      <c r="H35" s="8">
        <f>DEGREES(ACOS(CosAlpha))</f>
        <v>56.976132444203358</v>
      </c>
    </row>
    <row r="36" spans="2:8" x14ac:dyDescent="0.2">
      <c r="B36" s="14">
        <v>-0.25</v>
      </c>
      <c r="C36" s="5">
        <f t="shared" si="0"/>
        <v>0.82169905660283027</v>
      </c>
      <c r="D36" s="5">
        <f t="shared" si="1"/>
        <v>0.52999894000317993</v>
      </c>
      <c r="E36" s="14">
        <f>(F_1+F_2*CosAlpha)/(m_1+m_2*CosAlpha^2)</f>
        <v>119.44728566691492</v>
      </c>
      <c r="F36" s="5">
        <f>-gamma1*CosAlpha</f>
        <v>-63.306934789721936</v>
      </c>
      <c r="G36" s="11"/>
      <c r="H36" s="8">
        <f>DEGREES(ACOS(CosAlpha))</f>
        <v>57.994616791916499</v>
      </c>
    </row>
    <row r="37" spans="2:8" x14ac:dyDescent="0.2">
      <c r="B37" s="14">
        <v>-0.24</v>
      </c>
      <c r="C37" s="5">
        <f t="shared" si="0"/>
        <v>0.8164761515876241</v>
      </c>
      <c r="D37" s="5">
        <f t="shared" si="1"/>
        <v>0.51449575542752646</v>
      </c>
      <c r="E37" s="14">
        <f>(F_1+F_2*CosAlpha)/(m_1+m_2*CosAlpha^2)</f>
        <v>119.75082717333932</v>
      </c>
      <c r="F37" s="5">
        <f>-gamma1*CosAlpha</f>
        <v>-61.611292289618376</v>
      </c>
      <c r="G37" s="11"/>
      <c r="H37" s="8">
        <f>DEGREES(ACOS(CosAlpha))</f>
        <v>59.036243467926482</v>
      </c>
    </row>
    <row r="38" spans="2:8" x14ac:dyDescent="0.2">
      <c r="B38" s="14">
        <v>-0.23</v>
      </c>
      <c r="C38" s="5">
        <f t="shared" si="0"/>
        <v>0.81141087980237303</v>
      </c>
      <c r="D38" s="5">
        <f t="shared" si="1"/>
        <v>0.49847112425808271</v>
      </c>
      <c r="E38" s="14">
        <f>(F_1+F_2*CosAlpha)/(m_1+m_2*CosAlpha^2)</f>
        <v>120.02426725152212</v>
      </c>
      <c r="F38" s="5">
        <f>-gamma1*CosAlpha</f>
        <v>-59.828631435118808</v>
      </c>
      <c r="G38" s="11"/>
      <c r="H38" s="8">
        <f>DEGREES(ACOS(CosAlpha))</f>
        <v>60.101098161385437</v>
      </c>
    </row>
    <row r="39" spans="2:8" x14ac:dyDescent="0.2">
      <c r="B39" s="14">
        <v>-0.22</v>
      </c>
      <c r="C39" s="5">
        <f t="shared" si="0"/>
        <v>0.80650848842053324</v>
      </c>
      <c r="D39" s="5">
        <f t="shared" si="1"/>
        <v>0.48191874977215582</v>
      </c>
      <c r="E39" s="14">
        <f>(F_1+F_2*CosAlpha)/(m_1+m_2*CosAlpha^2)</f>
        <v>120.26163062792727</v>
      </c>
      <c r="F39" s="5">
        <f>-gamma1*CosAlpha</f>
        <v>-57.956334677771515</v>
      </c>
      <c r="G39" s="11"/>
      <c r="H39" s="8">
        <f>DEGREES(ACOS(CosAlpha))</f>
        <v>61.189206257026932</v>
      </c>
    </row>
    <row r="40" spans="2:8" x14ac:dyDescent="0.2">
      <c r="B40" s="14">
        <v>-0.21</v>
      </c>
      <c r="C40" s="5">
        <f t="shared" si="0"/>
        <v>0.80177427992306061</v>
      </c>
      <c r="D40" s="5">
        <f t="shared" si="1"/>
        <v>0.46483389898992028</v>
      </c>
      <c r="E40" s="14">
        <f>(F_1+F_2*CosAlpha)/(m_1+m_2*CosAlpha^2)</f>
        <v>120.45632505392534</v>
      </c>
      <c r="F40" s="5">
        <f>-gamma1*CosAlpha</f>
        <v>-55.992183232813332</v>
      </c>
      <c r="G40" s="11"/>
      <c r="H40" s="8">
        <f>DEGREES(ACOS(CosAlpha))</f>
        <v>62.300527191945015</v>
      </c>
    </row>
    <row r="41" spans="2:8" x14ac:dyDescent="0.2">
      <c r="B41" s="14">
        <v>-0.2</v>
      </c>
      <c r="C41" s="5">
        <f t="shared" si="0"/>
        <v>0.79721359549995785</v>
      </c>
      <c r="D41" s="5">
        <f t="shared" si="1"/>
        <v>0.44721359549995793</v>
      </c>
      <c r="E41" s="14">
        <f>(F_1+F_2*CosAlpha)/(m_1+m_2*CosAlpha^2)</f>
        <v>120.60113295832983</v>
      </c>
      <c r="F41" s="5">
        <f>-gamma1*CosAlpha</f>
        <v>-53.934466291663163</v>
      </c>
      <c r="G41" s="11"/>
      <c r="H41" s="8">
        <f>DEGREES(ACOS(CosAlpha))</f>
        <v>63.43494882292201</v>
      </c>
    </row>
    <row r="42" spans="2:8" x14ac:dyDescent="0.2">
      <c r="B42" s="14">
        <v>-0.19</v>
      </c>
      <c r="C42" s="5">
        <f t="shared" si="0"/>
        <v>0.7928317965096906</v>
      </c>
      <c r="D42" s="5">
        <f t="shared" si="1"/>
        <v>0.42905681456828759</v>
      </c>
      <c r="E42" s="14">
        <f>(F_1+F_2*CosAlpha)/(m_1+m_2*CosAlpha^2)</f>
        <v>120.6882176299919</v>
      </c>
      <c r="F42" s="5">
        <f>-gamma1*CosAlpha</f>
        <v>-51.782102212248567</v>
      </c>
      <c r="G42" s="11"/>
      <c r="H42" s="8">
        <f>DEGREES(ACOS(CosAlpha))</f>
        <v>64.592281891051528</v>
      </c>
    </row>
    <row r="43" spans="2:8" x14ac:dyDescent="0.2">
      <c r="B43" s="14">
        <v>-0.18</v>
      </c>
      <c r="C43" s="5">
        <f t="shared" ref="C43:C74" si="2">Xbo+SQRT(Xa^2+(Yc-Ya)^2)-(Yc-Ya)</f>
        <v>0.7886342439892261</v>
      </c>
      <c r="D43" s="5">
        <f t="shared" ref="D43:D74" si="3">-Xa/SQRT(Xa^2+(Yc-Ya)^2)</f>
        <v>0.41036467732879783</v>
      </c>
      <c r="E43" s="14">
        <f>(F_1+F_2*CosAlpha)/(m_1+m_2*CosAlpha^2)</f>
        <v>120.70914765038287</v>
      </c>
      <c r="F43" s="5">
        <f>-gamma1*CosAlpha</f>
        <v>-49.534770426183584</v>
      </c>
      <c r="G43" s="11"/>
      <c r="H43" s="8">
        <f>DEGREES(ACOS(CosAlpha))</f>
        <v>65.772254682045826</v>
      </c>
    </row>
    <row r="44" spans="2:8" x14ac:dyDescent="0.2">
      <c r="B44" s="14">
        <v>-0.17</v>
      </c>
      <c r="C44" s="5">
        <f t="shared" si="2"/>
        <v>0.78462627624201475</v>
      </c>
      <c r="D44" s="5">
        <f t="shared" si="3"/>
        <v>0.39114064034485169</v>
      </c>
      <c r="E44" s="14">
        <f>(F_1+F_2*CosAlpha)/(m_1+m_2*CosAlpha^2)</f>
        <v>120.65494350832989</v>
      </c>
      <c r="F44" s="5">
        <f>-gamma1*CosAlpha</f>
        <v>-47.19305186462006</v>
      </c>
      <c r="G44" s="11"/>
      <c r="H44" s="8">
        <f>DEGREES(ACOS(CosAlpha))</f>
        <v>66.974507991471967</v>
      </c>
    </row>
    <row r="45" spans="2:8" x14ac:dyDescent="0.2">
      <c r="B45" s="14">
        <v>-0.16</v>
      </c>
      <c r="C45" s="5">
        <f t="shared" si="2"/>
        <v>0.78081318457076032</v>
      </c>
      <c r="D45" s="5">
        <f t="shared" si="3"/>
        <v>0.37139067635410367</v>
      </c>
      <c r="E45" s="14">
        <f>(F_1+F_2*CosAlpha)/(m_1+m_2*CosAlpha^2)</f>
        <v>120.51615034626973</v>
      </c>
      <c r="F45" s="5">
        <f>-gamma1*CosAlpha</f>
        <v>-44.758574588693961</v>
      </c>
      <c r="G45" s="11"/>
      <c r="H45" s="8">
        <f>DEGREES(ACOS(CosAlpha))</f>
        <v>68.198590513648185</v>
      </c>
    </row>
    <row r="46" spans="2:8" x14ac:dyDescent="0.2">
      <c r="B46" s="14">
        <v>-0.15</v>
      </c>
      <c r="C46" s="5">
        <f t="shared" si="2"/>
        <v>0.77720018726587659</v>
      </c>
      <c r="D46" s="5">
        <f t="shared" si="3"/>
        <v>0.35112344158839165</v>
      </c>
      <c r="E46" s="14">
        <f>(F_1+F_2*CosAlpha)/(m_1+m_2*CosAlpha^2)</f>
        <v>120.2829405316495</v>
      </c>
      <c r="F46" s="5">
        <f>-gamma1*CosAlpha</f>
        <v>-42.234160043844618</v>
      </c>
      <c r="G46" s="11"/>
      <c r="H46" s="8">
        <f>DEGREES(ACOS(CosAlpha))</f>
        <v>69.443954780416533</v>
      </c>
    </row>
    <row r="47" spans="2:8" x14ac:dyDescent="0.2">
      <c r="B47" s="14">
        <v>-0.14000000000000001</v>
      </c>
      <c r="C47" s="5">
        <f t="shared" si="2"/>
        <v>0.77379240200834187</v>
      </c>
      <c r="D47" s="5">
        <f t="shared" si="3"/>
        <v>0.33035042472810611</v>
      </c>
      <c r="E47" s="14">
        <f>(F_1+F_2*CosAlpha)/(m_1+m_2*CosAlpha^2)</f>
        <v>119.94524913713245</v>
      </c>
      <c r="F47" s="5">
        <f>-gamma1*CosAlpha</f>
        <v>-39.623963996570204</v>
      </c>
      <c r="G47" s="11"/>
      <c r="H47" s="8">
        <f>DEGREES(ACOS(CosAlpha))</f>
        <v>70.709953780811261</v>
      </c>
    </row>
    <row r="48" spans="2:8" x14ac:dyDescent="0.2">
      <c r="B48" s="14">
        <v>-0.13</v>
      </c>
      <c r="C48" s="5">
        <f t="shared" si="2"/>
        <v>0.77059481689626186</v>
      </c>
      <c r="D48" s="5">
        <f t="shared" si="3"/>
        <v>0.30908607233755814</v>
      </c>
      <c r="E48" s="14">
        <f>(F_1+F_2*CosAlpha)/(m_1+m_2*CosAlpha^2)</f>
        <v>119.49294437384626</v>
      </c>
      <c r="F48" s="5">
        <f>-gamma1*CosAlpha</f>
        <v>-36.933604848562453</v>
      </c>
      <c r="G48" s="11"/>
      <c r="H48" s="8">
        <f>DEGREES(ACOS(CosAlpha))</f>
        <v>71.995838394086618</v>
      </c>
    </row>
    <row r="49" spans="2:8" x14ac:dyDescent="0.2">
      <c r="B49" s="14">
        <v>-0.12</v>
      </c>
      <c r="C49" s="5">
        <f t="shared" si="2"/>
        <v>0.76761226035642205</v>
      </c>
      <c r="D49" s="5">
        <f t="shared" si="3"/>
        <v>0.28734788556634538</v>
      </c>
      <c r="E49" s="14">
        <f>(F_1+F_2*CosAlpha)/(m_1+m_2*CosAlpha^2)</f>
        <v>118.9160334972302</v>
      </c>
      <c r="F49" s="5">
        <f>-gamma1*CosAlpha</f>
        <v>-34.170270785365801</v>
      </c>
      <c r="G49" s="11"/>
      <c r="H49" s="8">
        <f>DEGREES(ACOS(CosAlpha))</f>
        <v>73.30075576600639</v>
      </c>
    </row>
    <row r="50" spans="2:8" x14ac:dyDescent="0.2">
      <c r="B50" s="14">
        <v>-0.11</v>
      </c>
      <c r="C50" s="5">
        <f t="shared" si="2"/>
        <v>0.76484937025383093</v>
      </c>
      <c r="D50" s="5">
        <f t="shared" si="3"/>
        <v>0.26515648302104233</v>
      </c>
      <c r="E50" s="14">
        <f>(F_1+F_2*CosAlpha)/(m_1+m_2*CosAlpha^2)</f>
        <v>118.20490267531021</v>
      </c>
      <c r="F50" s="5">
        <f>-gamma1*CosAlpha</f>
        <v>-31.342796269229854</v>
      </c>
      <c r="G50" s="11"/>
      <c r="H50" s="8">
        <f>DEGREES(ACOS(CosAlpha))</f>
        <v>74.623748751173807</v>
      </c>
    </row>
    <row r="51" spans="2:8" x14ac:dyDescent="0.2">
      <c r="B51" s="14">
        <v>-0.1</v>
      </c>
      <c r="C51" s="5">
        <f t="shared" si="2"/>
        <v>0.76231056256176621</v>
      </c>
      <c r="D51" s="5">
        <f t="shared" si="3"/>
        <v>0.24253562503633294</v>
      </c>
      <c r="E51" s="14">
        <f>(F_1+F_2*CosAlpha)/(m_1+m_2*CosAlpha^2)</f>
        <v>117.35058680898699</v>
      </c>
      <c r="F51" s="5">
        <f>-gamma1*CosAlpha</f>
        <v>-28.461697920098107</v>
      </c>
      <c r="G51" s="11"/>
      <c r="H51" s="8">
        <f>DEGREES(ACOS(CosAlpha))</f>
        <v>75.963756532073518</v>
      </c>
    </row>
    <row r="52" spans="2:8" x14ac:dyDescent="0.2">
      <c r="B52" s="14">
        <v>-0.09</v>
      </c>
      <c r="C52" s="5">
        <f t="shared" si="2"/>
        <v>0.76000000000000012</v>
      </c>
      <c r="D52" s="5">
        <f t="shared" si="3"/>
        <v>0.21951219512195119</v>
      </c>
      <c r="E52" s="14">
        <f>(F_1+F_2*CosAlpha)/(m_1+m_2*CosAlpha^2)</f>
        <v>116.34506242905788</v>
      </c>
      <c r="F52" s="5">
        <f>-gamma1*CosAlpha</f>
        <v>-25.539160045402944</v>
      </c>
      <c r="G52" s="11"/>
      <c r="H52" s="8">
        <f>DEGREES(ACOS(CosAlpha))</f>
        <v>77.319616508180175</v>
      </c>
    </row>
    <row r="53" spans="2:8" x14ac:dyDescent="0.2">
      <c r="B53" s="14">
        <v>-0.08</v>
      </c>
      <c r="C53" s="5">
        <f t="shared" si="2"/>
        <v>0.7579215610874227</v>
      </c>
      <c r="D53" s="5">
        <f t="shared" si="3"/>
        <v>0.19611613513818402</v>
      </c>
      <c r="E53" s="14">
        <f>(F_1+F_2*CosAlpha)/(m_1+m_2*CosAlpha^2)</f>
        <v>115.18155375404734</v>
      </c>
      <c r="F53" s="5">
        <f>-gamma1*CosAlpha</f>
        <v>-22.588961161454755</v>
      </c>
      <c r="G53" s="11"/>
      <c r="H53" s="8">
        <f>DEGREES(ACOS(CosAlpha))</f>
        <v>78.690067525979785</v>
      </c>
    </row>
    <row r="54" spans="2:8" x14ac:dyDescent="0.2">
      <c r="B54" s="14">
        <v>-7.0000000000000007E-2</v>
      </c>
      <c r="C54" s="5">
        <f t="shared" si="2"/>
        <v>0.75607881008493905</v>
      </c>
      <c r="D54" s="5">
        <f t="shared" si="3"/>
        <v>0.17238033175224823</v>
      </c>
      <c r="E54" s="14">
        <f>(F_1+F_2*CosAlpha)/(m_1+m_2*CosAlpha^2)</f>
        <v>113.85483904943803</v>
      </c>
      <c r="F54" s="5">
        <f>-gamma1*CosAlpha</f>
        <v>-19.626334926940952</v>
      </c>
      <c r="G54" s="11"/>
      <c r="H54" s="8">
        <f>DEGREES(ACOS(CosAlpha))</f>
        <v>80.073754493348289</v>
      </c>
    </row>
    <row r="55" spans="2:8" x14ac:dyDescent="0.2">
      <c r="B55" s="14">
        <v>-0.06</v>
      </c>
      <c r="C55" s="5">
        <f t="shared" si="2"/>
        <v>0.75447496832313365</v>
      </c>
      <c r="D55" s="5">
        <f t="shared" si="3"/>
        <v>0.14834045293024462</v>
      </c>
      <c r="E55" s="14">
        <f>(F_1+F_2*CosAlpha)/(m_1+m_2*CosAlpha^2)</f>
        <v>112.36154192547131</v>
      </c>
      <c r="F55" s="5">
        <f>-gamma1*CosAlpha</f>
        <v>-16.667762021165085</v>
      </c>
      <c r="G55" s="11"/>
      <c r="H55" s="8">
        <f>DEGREES(ACOS(CosAlpha))</f>
        <v>81.469234390051867</v>
      </c>
    </row>
    <row r="56" spans="2:8" x14ac:dyDescent="0.2">
      <c r="B56" s="14">
        <v>-0.05</v>
      </c>
      <c r="C56" s="5">
        <f t="shared" si="2"/>
        <v>0.75311288741492743</v>
      </c>
      <c r="D56" s="5">
        <f t="shared" si="3"/>
        <v>0.12403473458920845</v>
      </c>
      <c r="E56" s="14">
        <f>(F_1+F_2*CosAlpha)/(m_1+m_2*CosAlpha^2)</f>
        <v>110.70039052772508</v>
      </c>
      <c r="F56" s="5">
        <f>-gamma1*CosAlpha</f>
        <v>-13.730693558028106</v>
      </c>
      <c r="G56" s="11"/>
      <c r="H56" s="8">
        <f>DEGREES(ACOS(CosAlpha))</f>
        <v>82.874983651098205</v>
      </c>
    </row>
    <row r="57" spans="2:8" x14ac:dyDescent="0.2">
      <c r="B57" s="14">
        <v>-0.04</v>
      </c>
      <c r="C57" s="5">
        <f t="shared" si="2"/>
        <v>0.7519950248448356</v>
      </c>
      <c r="D57" s="5">
        <f t="shared" si="3"/>
        <v>9.9503719020998915E-2</v>
      </c>
      <c r="E57" s="14">
        <f>(F_1+F_2*CosAlpha)/(m_1+m_2*CosAlpha^2)</f>
        <v>108.87242707953028</v>
      </c>
      <c r="F57" s="5">
        <f>-gamma1*CosAlpha</f>
        <v>-10.833211393255775</v>
      </c>
      <c r="G57" s="11"/>
      <c r="H57" s="8">
        <f>DEGREES(ACOS(CosAlpha))</f>
        <v>84.289406862500357</v>
      </c>
    </row>
    <row r="58" spans="2:8" x14ac:dyDescent="0.2">
      <c r="B58" s="14">
        <v>-0.03</v>
      </c>
      <c r="C58" s="5">
        <f t="shared" si="2"/>
        <v>0.75112342240263164</v>
      </c>
      <c r="D58" s="5">
        <f t="shared" si="3"/>
        <v>7.4789948241634208E-2</v>
      </c>
      <c r="E58" s="14">
        <f>(F_1+F_2*CosAlpha)/(m_1+m_2*CosAlpha^2)</f>
        <v>106.88115121883742</v>
      </c>
      <c r="F58" s="5">
        <f>-gamma1*CosAlpha</f>
        <v>-7.9936357676631289</v>
      </c>
      <c r="G58" s="11"/>
      <c r="H58" s="8">
        <f>DEGREES(ACOS(CosAlpha))</f>
        <v>85.710846671180974</v>
      </c>
    </row>
    <row r="59" spans="2:8" x14ac:dyDescent="0.2">
      <c r="B59" s="14">
        <v>-0.02</v>
      </c>
      <c r="C59" s="5">
        <f t="shared" si="2"/>
        <v>0.75049968789001575</v>
      </c>
      <c r="D59" s="5">
        <f t="shared" si="3"/>
        <v>4.9937616943892225E-2</v>
      </c>
      <c r="E59" s="14">
        <f>(F_1+F_2*CosAlpha)/(m_1+m_2*CosAlpha^2)</f>
        <v>104.73258318271164</v>
      </c>
      <c r="F59" s="5">
        <f>-gamma1*CosAlpha</f>
        <v>-5.2300956205225821</v>
      </c>
      <c r="G59" s="11"/>
      <c r="H59" s="8">
        <f>DEGREES(ACOS(CosAlpha))</f>
        <v>87.137594773888253</v>
      </c>
    </row>
    <row r="60" spans="2:8" x14ac:dyDescent="0.2">
      <c r="B60" s="14">
        <v>-0.01</v>
      </c>
      <c r="C60" s="5">
        <f t="shared" si="2"/>
        <v>0.75012498047485121</v>
      </c>
      <c r="D60" s="5">
        <f t="shared" si="3"/>
        <v>2.4992191160203066E-2</v>
      </c>
      <c r="E60" s="14">
        <f>(F_1+F_2*CosAlpha)/(m_1+m_2*CosAlpha^2)</f>
        <v>102.43523708161581</v>
      </c>
      <c r="F60" s="5">
        <f>-gamma1*CosAlpha</f>
        <v>-2.5600810266844638</v>
      </c>
      <c r="G60" s="11"/>
      <c r="H60" s="8">
        <f>DEGREES(ACOS(CosAlpha))</f>
        <v>88.567903815835351</v>
      </c>
    </row>
    <row r="61" spans="2:8" x14ac:dyDescent="0.2">
      <c r="B61" s="17">
        <v>0</v>
      </c>
      <c r="C61" s="18">
        <f t="shared" si="2"/>
        <v>0.74999999999999989</v>
      </c>
      <c r="D61" s="18">
        <f t="shared" si="3"/>
        <v>0</v>
      </c>
      <c r="E61" s="17">
        <f>(F_1+F_2*CosAlpha)/(m_1+m_2*CosAlpha^2)</f>
        <v>100</v>
      </c>
      <c r="F61" s="18">
        <f>-gamma1*CosAlpha</f>
        <v>0</v>
      </c>
      <c r="G61" s="11"/>
      <c r="H61" s="19">
        <f>DEGREES(ACOS(CosAlpha))</f>
        <v>90</v>
      </c>
    </row>
    <row r="62" spans="2:8" x14ac:dyDescent="0.2">
      <c r="B62" s="14">
        <v>0.01</v>
      </c>
      <c r="C62" s="5">
        <f t="shared" si="2"/>
        <v>0.75012498047485121</v>
      </c>
      <c r="D62" s="5">
        <f t="shared" si="3"/>
        <v>-2.4992191160203066E-2</v>
      </c>
      <c r="E62" s="14">
        <f>(F_1+F_2*CosAlpha)/(m_1+m_2*CosAlpha^2)</f>
        <v>97.439918973315528</v>
      </c>
      <c r="F62" s="5">
        <f>-gamma1*CosAlpha</f>
        <v>2.4352370816157993</v>
      </c>
      <c r="G62" s="11"/>
      <c r="H62" s="8">
        <f>DEGREES(ACOS(CosAlpha))</f>
        <v>91.432096184164649</v>
      </c>
    </row>
    <row r="63" spans="2:8" x14ac:dyDescent="0.2">
      <c r="B63" s="14">
        <v>0.02</v>
      </c>
      <c r="C63" s="5">
        <f t="shared" si="2"/>
        <v>0.75049968789001575</v>
      </c>
      <c r="D63" s="5">
        <f t="shared" si="3"/>
        <v>-4.9937616943892225E-2</v>
      </c>
      <c r="E63" s="14">
        <f>(F_1+F_2*CosAlpha)/(m_1+m_2*CosAlpha^2)</f>
        <v>94.769904379477424</v>
      </c>
      <c r="F63" s="5">
        <f>-gamma1*CosAlpha</f>
        <v>4.7325831827116378</v>
      </c>
      <c r="G63" s="11"/>
      <c r="H63" s="8">
        <f>DEGREES(ACOS(CosAlpha))</f>
        <v>92.862405226111747</v>
      </c>
    </row>
    <row r="64" spans="2:8" x14ac:dyDescent="0.2">
      <c r="B64" s="14">
        <v>0.03</v>
      </c>
      <c r="C64" s="5">
        <f t="shared" si="2"/>
        <v>0.75112342240263164</v>
      </c>
      <c r="D64" s="5">
        <f t="shared" si="3"/>
        <v>-7.4789948241634208E-2</v>
      </c>
      <c r="E64" s="14">
        <f>(F_1+F_2*CosAlpha)/(m_1+m_2*CosAlpha^2)</f>
        <v>92.006364232336864</v>
      </c>
      <c r="F64" s="5">
        <f>-gamma1*CosAlpha</f>
        <v>6.8811512188374193</v>
      </c>
      <c r="G64" s="11"/>
      <c r="H64" s="8">
        <f>DEGREES(ACOS(CosAlpha))</f>
        <v>94.289153328819026</v>
      </c>
    </row>
    <row r="65" spans="2:8" x14ac:dyDescent="0.2">
      <c r="B65" s="14">
        <v>0.04</v>
      </c>
      <c r="C65" s="5">
        <f t="shared" si="2"/>
        <v>0.7519950248448356</v>
      </c>
      <c r="D65" s="5">
        <f t="shared" si="3"/>
        <v>-9.9503719020998915E-2</v>
      </c>
      <c r="E65" s="14">
        <f>(F_1+F_2*CosAlpha)/(m_1+m_2*CosAlpha^2)</f>
        <v>89.166788606744234</v>
      </c>
      <c r="F65" s="5">
        <f>-gamma1*CosAlpha</f>
        <v>8.8724270795302864</v>
      </c>
      <c r="G65" s="11"/>
      <c r="H65" s="8">
        <f>DEGREES(ACOS(CosAlpha))</f>
        <v>95.710593137499643</v>
      </c>
    </row>
    <row r="66" spans="2:8" x14ac:dyDescent="0.2">
      <c r="B66" s="14">
        <v>0.05</v>
      </c>
      <c r="C66" s="5">
        <f t="shared" si="2"/>
        <v>0.75311288741492743</v>
      </c>
      <c r="D66" s="5">
        <f t="shared" si="3"/>
        <v>-0.12403473458920845</v>
      </c>
      <c r="E66" s="14">
        <f>(F_1+F_2*CosAlpha)/(m_1+m_2*CosAlpha^2)</f>
        <v>86.269306441971906</v>
      </c>
      <c r="F66" s="5">
        <f>-gamma1*CosAlpha</f>
        <v>10.700390527725077</v>
      </c>
      <c r="G66" s="11"/>
      <c r="H66" s="8">
        <f>DEGREES(ACOS(CosAlpha))</f>
        <v>97.125016348901795</v>
      </c>
    </row>
    <row r="67" spans="2:8" x14ac:dyDescent="0.2">
      <c r="B67" s="14">
        <v>6.0000000000000102E-2</v>
      </c>
      <c r="C67" s="5">
        <f t="shared" si="2"/>
        <v>0.75447496832313365</v>
      </c>
      <c r="D67" s="5">
        <f t="shared" si="3"/>
        <v>-0.14834045293024486</v>
      </c>
      <c r="E67" s="14">
        <f>(F_1+F_2*CosAlpha)/(m_1+m_2*CosAlpha^2)</f>
        <v>83.332237978834883</v>
      </c>
      <c r="F67" s="5">
        <f>-gamma1*CosAlpha</f>
        <v>12.36154192547132</v>
      </c>
      <c r="G67" s="11"/>
      <c r="H67" s="8">
        <f>DEGREES(ACOS(CosAlpha))</f>
        <v>98.530765609948148</v>
      </c>
    </row>
    <row r="68" spans="2:8" x14ac:dyDescent="0.2">
      <c r="B68" s="14">
        <v>7.0000000000000104E-2</v>
      </c>
      <c r="C68" s="5">
        <f t="shared" si="2"/>
        <v>0.75607881008493905</v>
      </c>
      <c r="D68" s="5">
        <f t="shared" si="3"/>
        <v>-0.17238033175224846</v>
      </c>
      <c r="E68" s="14">
        <f>(F_1+F_2*CosAlpha)/(m_1+m_2*CosAlpha^2)</f>
        <v>80.373665073059016</v>
      </c>
      <c r="F68" s="5">
        <f>-gamma1*CosAlpha</f>
        <v>13.854839049438018</v>
      </c>
      <c r="G68" s="11"/>
      <c r="H68" s="8">
        <f>DEGREES(ACOS(CosAlpha))</f>
        <v>99.926245506651711</v>
      </c>
    </row>
    <row r="69" spans="2:8" x14ac:dyDescent="0.2">
      <c r="B69" s="14">
        <v>8.0000000000001001E-2</v>
      </c>
      <c r="C69" s="5">
        <f t="shared" si="2"/>
        <v>0.75792156108742292</v>
      </c>
      <c r="D69" s="5">
        <f t="shared" si="3"/>
        <v>-0.19611613513818638</v>
      </c>
      <c r="E69" s="14">
        <f>(F_1+F_2*CosAlpha)/(m_1+m_2*CosAlpha^2)</f>
        <v>77.41103883854494</v>
      </c>
      <c r="F69" s="5">
        <f>-gamma1*CosAlpha</f>
        <v>15.181553754047474</v>
      </c>
      <c r="G69" s="11"/>
      <c r="H69" s="8">
        <f>DEGREES(ACOS(CosAlpha))</f>
        <v>101.30993247402034</v>
      </c>
    </row>
    <row r="70" spans="2:8" x14ac:dyDescent="0.2">
      <c r="B70" s="14">
        <v>9.0000000000000996E-2</v>
      </c>
      <c r="C70" s="5">
        <f t="shared" si="2"/>
        <v>0.76000000000000012</v>
      </c>
      <c r="D70" s="5">
        <f t="shared" si="3"/>
        <v>-0.21951219512195352</v>
      </c>
      <c r="E70" s="14">
        <f>(F_1+F_2*CosAlpha)/(m_1+m_2*CosAlpha^2)</f>
        <v>74.460839954596764</v>
      </c>
      <c r="F70" s="5">
        <f>-gamma1*CosAlpha</f>
        <v>16.345062429057997</v>
      </c>
      <c r="G70" s="11"/>
      <c r="H70" s="8">
        <f>DEGREES(ACOS(CosAlpha))</f>
        <v>102.68038349181995</v>
      </c>
    </row>
    <row r="71" spans="2:8" x14ac:dyDescent="0.2">
      <c r="B71" s="14">
        <v>0.100000000000001</v>
      </c>
      <c r="C71" s="5">
        <f t="shared" si="2"/>
        <v>0.76231056256176621</v>
      </c>
      <c r="D71" s="5">
        <f t="shared" si="3"/>
        <v>-0.24253562503633525</v>
      </c>
      <c r="E71" s="14">
        <f>(F_1+F_2*CosAlpha)/(m_1+m_2*CosAlpha^2)</f>
        <v>71.538302079901584</v>
      </c>
      <c r="F71" s="5">
        <f>-gamma1*CosAlpha</f>
        <v>17.350586808987092</v>
      </c>
      <c r="G71" s="11"/>
      <c r="H71" s="8">
        <f>DEGREES(ACOS(CosAlpha))</f>
        <v>104.03624346792661</v>
      </c>
    </row>
    <row r="72" spans="2:8" x14ac:dyDescent="0.2">
      <c r="B72" s="14">
        <v>0.110000000000001</v>
      </c>
      <c r="C72" s="5">
        <f t="shared" si="2"/>
        <v>0.76484937025383115</v>
      </c>
      <c r="D72" s="5">
        <f t="shared" si="3"/>
        <v>-0.26515648302104455</v>
      </c>
      <c r="E72" s="14">
        <f>(F_1+F_2*CosAlpha)/(m_1+m_2*CosAlpha^2)</f>
        <v>68.657203730769879</v>
      </c>
      <c r="F72" s="5">
        <f>-gamma1*CosAlpha</f>
        <v>18.204902675310279</v>
      </c>
      <c r="G72" s="11"/>
      <c r="H72" s="8">
        <f>DEGREES(ACOS(CosAlpha))</f>
        <v>105.37625124882631</v>
      </c>
    </row>
    <row r="73" spans="2:8" x14ac:dyDescent="0.2">
      <c r="B73" s="14">
        <v>0.12000000000000099</v>
      </c>
      <c r="C73" s="5">
        <f t="shared" si="2"/>
        <v>0.76761226035642227</v>
      </c>
      <c r="D73" s="5">
        <f t="shared" si="3"/>
        <v>-0.28734788556634755</v>
      </c>
      <c r="E73" s="14">
        <f>(F_1+F_2*CosAlpha)/(m_1+m_2*CosAlpha^2)</f>
        <v>65.829729214633915</v>
      </c>
      <c r="F73" s="5">
        <f>-gamma1*CosAlpha</f>
        <v>18.916033497230273</v>
      </c>
      <c r="G73" s="11"/>
      <c r="H73" s="8">
        <f>DEGREES(ACOS(CosAlpha))</f>
        <v>106.69924423399375</v>
      </c>
    </row>
    <row r="74" spans="2:8" x14ac:dyDescent="0.2">
      <c r="B74" s="14">
        <v>0.130000000000001</v>
      </c>
      <c r="C74" s="5">
        <f t="shared" si="2"/>
        <v>0.77059481689626208</v>
      </c>
      <c r="D74" s="5">
        <f t="shared" si="3"/>
        <v>-0.30908607233756025</v>
      </c>
      <c r="E74" s="14">
        <f>(F_1+F_2*CosAlpha)/(m_1+m_2*CosAlpha^2)</f>
        <v>63.066395151437277</v>
      </c>
      <c r="F74" s="5">
        <f>-gamma1*CosAlpha</f>
        <v>19.492944373846299</v>
      </c>
      <c r="G74" s="11"/>
      <c r="H74" s="8">
        <f>DEGREES(ACOS(CosAlpha))</f>
        <v>108.00416160591351</v>
      </c>
    </row>
    <row r="75" spans="2:8" x14ac:dyDescent="0.2">
      <c r="B75" s="14">
        <v>0.14000000000000101</v>
      </c>
      <c r="C75" s="5">
        <f t="shared" ref="C75:C111" si="4">Xbo+SQRT(Xa^2+(Yc-Ya)^2)-(Yc-Ya)</f>
        <v>0.7737924020083421</v>
      </c>
      <c r="D75" s="5">
        <f t="shared" ref="D75:D111" si="5">-Xa/SQRT(Xa^2+(Yc-Ya)^2)</f>
        <v>-0.33035042472810822</v>
      </c>
      <c r="E75" s="14">
        <f>(F_1+F_2*CosAlpha)/(m_1+m_2*CosAlpha^2)</f>
        <v>60.376036003429519</v>
      </c>
      <c r="F75" s="5">
        <f>-gamma1*CosAlpha</f>
        <v>19.945249137132496</v>
      </c>
      <c r="G75" s="11"/>
      <c r="H75" s="8">
        <f>DEGREES(ACOS(CosAlpha))</f>
        <v>109.29004621918887</v>
      </c>
    </row>
    <row r="76" spans="2:8" x14ac:dyDescent="0.2">
      <c r="B76" s="14">
        <v>0.15000000000000099</v>
      </c>
      <c r="C76" s="5">
        <f t="shared" si="4"/>
        <v>0.77720018726587703</v>
      </c>
      <c r="D76" s="5">
        <f t="shared" si="5"/>
        <v>-0.3511234415883937</v>
      </c>
      <c r="E76" s="14">
        <f>(F_1+F_2*CosAlpha)/(m_1+m_2*CosAlpha^2)</f>
        <v>57.765839956155133</v>
      </c>
      <c r="F76" s="5">
        <f>-gamma1*CosAlpha</f>
        <v>20.282940531649537</v>
      </c>
      <c r="G76" s="11"/>
      <c r="H76" s="8">
        <f>DEGREES(ACOS(CosAlpha))</f>
        <v>110.55604521958359</v>
      </c>
    </row>
    <row r="77" spans="2:8" x14ac:dyDescent="0.2">
      <c r="B77" s="14">
        <v>0.160000000000001</v>
      </c>
      <c r="C77" s="5">
        <f t="shared" si="4"/>
        <v>0.78081318457076077</v>
      </c>
      <c r="D77" s="5">
        <f t="shared" si="5"/>
        <v>-0.37139067635410572</v>
      </c>
      <c r="E77" s="14">
        <f>(F_1+F_2*CosAlpha)/(m_1+m_2*CosAlpha^2)</f>
        <v>55.241425411305798</v>
      </c>
      <c r="F77" s="5">
        <f>-gamma1*CosAlpha</f>
        <v>20.516150346269743</v>
      </c>
      <c r="G77" s="11"/>
      <c r="H77" s="8">
        <f>DEGREES(ACOS(CosAlpha))</f>
        <v>111.80140948635194</v>
      </c>
    </row>
    <row r="78" spans="2:8" x14ac:dyDescent="0.2">
      <c r="B78" s="14">
        <v>0.17000000000000101</v>
      </c>
      <c r="C78" s="5">
        <f t="shared" si="4"/>
        <v>0.78462627624201498</v>
      </c>
      <c r="D78" s="5">
        <f t="shared" si="5"/>
        <v>-0.39114064034485363</v>
      </c>
      <c r="E78" s="14">
        <f>(F_1+F_2*CosAlpha)/(m_1+m_2*CosAlpha^2)</f>
        <v>52.806948135379699</v>
      </c>
      <c r="F78" s="5">
        <f>-gamma1*CosAlpha</f>
        <v>20.65494350832989</v>
      </c>
      <c r="G78" s="11"/>
      <c r="H78" s="8">
        <f>DEGREES(ACOS(CosAlpha))</f>
        <v>113.02549200852816</v>
      </c>
    </row>
    <row r="79" spans="2:8" x14ac:dyDescent="0.2">
      <c r="B79" s="14">
        <v>0.18000000000000099</v>
      </c>
      <c r="C79" s="5">
        <f t="shared" si="4"/>
        <v>0.78863424398922655</v>
      </c>
      <c r="D79" s="5">
        <f t="shared" si="5"/>
        <v>-0.41036467732879972</v>
      </c>
      <c r="E79" s="14">
        <f>(F_1+F_2*CosAlpha)/(m_1+m_2*CosAlpha^2)</f>
        <v>50.465229573816188</v>
      </c>
      <c r="F79" s="5">
        <f>-gamma1*CosAlpha</f>
        <v>20.709147650382882</v>
      </c>
      <c r="G79" s="11"/>
      <c r="H79" s="8">
        <f>DEGREES(ACOS(CosAlpha))</f>
        <v>114.22774531795429</v>
      </c>
    </row>
    <row r="80" spans="2:8" x14ac:dyDescent="0.2">
      <c r="B80" s="14">
        <v>0.190000000000001</v>
      </c>
      <c r="C80" s="5">
        <f t="shared" si="4"/>
        <v>0.79283179650969104</v>
      </c>
      <c r="D80" s="5">
        <f t="shared" si="5"/>
        <v>-0.42905681456828942</v>
      </c>
      <c r="E80" s="14">
        <f>(F_1+F_2*CosAlpha)/(m_1+m_2*CosAlpha^2)</f>
        <v>48.217897787751205</v>
      </c>
      <c r="F80" s="5">
        <f>-gamma1*CosAlpha</f>
        <v>20.6882176299919</v>
      </c>
      <c r="G80" s="11"/>
      <c r="H80" s="8">
        <f>DEGREES(ACOS(CosAlpha))</f>
        <v>115.40771810894859</v>
      </c>
    </row>
    <row r="81" spans="2:8" x14ac:dyDescent="0.2">
      <c r="B81" s="14">
        <v>0.20000000000000101</v>
      </c>
      <c r="C81" s="5">
        <f t="shared" si="4"/>
        <v>0.79721359549995829</v>
      </c>
      <c r="D81" s="5">
        <f t="shared" si="5"/>
        <v>-0.4472135954999597</v>
      </c>
      <c r="E81" s="14">
        <f>(F_1+F_2*CosAlpha)/(m_1+m_2*CosAlpha^2)</f>
        <v>46.065533708336631</v>
      </c>
      <c r="F81" s="5">
        <f>-gamma1*CosAlpha</f>
        <v>20.601132958329817</v>
      </c>
      <c r="G81" s="11"/>
      <c r="H81" s="8">
        <f>DEGREES(ACOS(CosAlpha))</f>
        <v>116.56505117707809</v>
      </c>
    </row>
    <row r="82" spans="2:8" x14ac:dyDescent="0.2">
      <c r="B82" s="14">
        <v>0.21000000000000099</v>
      </c>
      <c r="C82" s="5">
        <f t="shared" si="4"/>
        <v>0.80177427992306105</v>
      </c>
      <c r="D82" s="5">
        <f t="shared" si="5"/>
        <v>-0.46483389898992206</v>
      </c>
      <c r="E82" s="14">
        <f>(F_1+F_2*CosAlpha)/(m_1+m_2*CosAlpha^2)</f>
        <v>44.007816767186448</v>
      </c>
      <c r="F82" s="5">
        <f>-gamma1*CosAlpha</f>
        <v>20.456325053925344</v>
      </c>
      <c r="G82" s="11"/>
      <c r="H82" s="8">
        <f>DEGREES(ACOS(CosAlpha))</f>
        <v>117.69947280805511</v>
      </c>
    </row>
    <row r="83" spans="2:8" x14ac:dyDescent="0.2">
      <c r="B83" s="14">
        <v>0.220000000000001</v>
      </c>
      <c r="C83" s="5">
        <f t="shared" si="4"/>
        <v>0.80650848842053369</v>
      </c>
      <c r="D83" s="5">
        <f t="shared" si="5"/>
        <v>-0.48191874977215754</v>
      </c>
      <c r="E83" s="14">
        <f>(F_1+F_2*CosAlpha)/(m_1+m_2*CosAlpha^2)</f>
        <v>42.043665322228286</v>
      </c>
      <c r="F83" s="5">
        <f>-gamma1*CosAlpha</f>
        <v>20.261630627927271</v>
      </c>
      <c r="G83" s="11"/>
      <c r="H83" s="8">
        <f>DEGREES(ACOS(CosAlpha))</f>
        <v>118.81079374297316</v>
      </c>
    </row>
    <row r="84" spans="2:8" x14ac:dyDescent="0.2">
      <c r="B84" s="14">
        <v>0.23000000000000101</v>
      </c>
      <c r="C84" s="5">
        <f t="shared" si="4"/>
        <v>0.8114108798023737</v>
      </c>
      <c r="D84" s="5">
        <f t="shared" si="5"/>
        <v>-0.49847112425808432</v>
      </c>
      <c r="E84" s="14">
        <f>(F_1+F_2*CosAlpha)/(m_1+m_2*CosAlpha^2)</f>
        <v>40.171368564881</v>
      </c>
      <c r="F84" s="5">
        <f>-gamma1*CosAlpha</f>
        <v>20.024267251522101</v>
      </c>
      <c r="G84" s="11"/>
      <c r="H84" s="8">
        <f>DEGREES(ACOS(CosAlpha))</f>
        <v>119.89890183861466</v>
      </c>
    </row>
    <row r="85" spans="2:8" x14ac:dyDescent="0.2">
      <c r="B85" s="14">
        <v>0.24000000000000099</v>
      </c>
      <c r="C85" s="5">
        <f t="shared" si="4"/>
        <v>0.81647615158762454</v>
      </c>
      <c r="D85" s="5">
        <f t="shared" si="5"/>
        <v>-0.51449575542752801</v>
      </c>
      <c r="E85" s="14">
        <f>(F_1+F_2*CosAlpha)/(m_1+m_2*CosAlpha^2)</f>
        <v>38.38870771038146</v>
      </c>
      <c r="F85" s="5">
        <f>-gamma1*CosAlpha</f>
        <v>19.750827173339278</v>
      </c>
      <c r="G85" s="11"/>
      <c r="H85" s="8">
        <f>DEGREES(ACOS(CosAlpha))</f>
        <v>120.96375653207362</v>
      </c>
    </row>
    <row r="86" spans="2:8" x14ac:dyDescent="0.2">
      <c r="B86" s="14">
        <v>0.250000000000001</v>
      </c>
      <c r="C86" s="5">
        <f t="shared" si="4"/>
        <v>0.82169905660283071</v>
      </c>
      <c r="D86" s="5">
        <f t="shared" si="5"/>
        <v>-0.52999894000318148</v>
      </c>
      <c r="E86" s="14">
        <f>(F_1+F_2*CosAlpha)/(m_1+m_2*CosAlpha^2)</f>
        <v>36.693065210277894</v>
      </c>
      <c r="F86" s="5">
        <f>-gamma1*CosAlpha</f>
        <v>19.447285666914897</v>
      </c>
      <c r="G86" s="11"/>
      <c r="H86" s="8">
        <f>DEGREES(ACOS(CosAlpha))</f>
        <v>122.0053832080836</v>
      </c>
    </row>
    <row r="87" spans="2:8" x14ac:dyDescent="0.2">
      <c r="B87" s="14">
        <v>0.26000000000000101</v>
      </c>
      <c r="C87" s="5">
        <f t="shared" si="4"/>
        <v>0.82707441767506296</v>
      </c>
      <c r="D87" s="5">
        <f t="shared" si="5"/>
        <v>-0.54498835059541562</v>
      </c>
      <c r="E87" s="14">
        <f>(F_1+F_2*CosAlpha)/(m_1+m_2*CosAlpha^2)</f>
        <v>35.081521478483495</v>
      </c>
      <c r="F87" s="5">
        <f>-gamma1*CosAlpha</f>
        <v>19.119020526936367</v>
      </c>
      <c r="G87" s="11"/>
      <c r="H87" s="8">
        <f>DEGREES(ACOS(CosAlpha))</f>
        <v>123.02386755579674</v>
      </c>
    </row>
    <row r="88" spans="2:8" x14ac:dyDescent="0.2">
      <c r="B88" s="14">
        <v>0.27000000000000102</v>
      </c>
      <c r="C88" s="5">
        <f t="shared" si="4"/>
        <v>0.83259714048054667</v>
      </c>
      <c r="D88" s="5">
        <f t="shared" si="5"/>
        <v>-0.55947285500106392</v>
      </c>
      <c r="E88" s="14">
        <f>(F_1+F_2*CosAlpha)/(m_1+m_2*CosAlpha^2)</f>
        <v>33.550939198905198</v>
      </c>
      <c r="F88" s="5">
        <f>-gamma1*CosAlpha</f>
        <v>18.770839741578598</v>
      </c>
      <c r="G88" s="11"/>
      <c r="H88" s="8">
        <f>DEGREES(ACOS(CosAlpha))</f>
        <v>124.01934998982655</v>
      </c>
    </row>
    <row r="89" spans="2:8" x14ac:dyDescent="0.2">
      <c r="B89" s="14">
        <v>0.28000000000000103</v>
      </c>
      <c r="C89" s="5">
        <f t="shared" si="4"/>
        <v>0.83826222462934863</v>
      </c>
      <c r="D89" s="5">
        <f t="shared" si="5"/>
        <v>-0.57346234436332966</v>
      </c>
      <c r="E89" s="14">
        <f>(F_1+F_2*CosAlpha)/(m_1+m_2*CosAlpha^2)</f>
        <v>32.098035701951424</v>
      </c>
      <c r="F89" s="5">
        <f>-gamma1*CosAlpha</f>
        <v>18.407014803098917</v>
      </c>
      <c r="G89" s="11"/>
      <c r="H89" s="8">
        <f>DEGREES(ACOS(CosAlpha))</f>
        <v>124.99202019855876</v>
      </c>
    </row>
    <row r="90" spans="2:8" x14ac:dyDescent="0.2">
      <c r="B90" s="14">
        <v>0.29000000000000098</v>
      </c>
      <c r="C90" s="5">
        <f t="shared" si="4"/>
        <v>0.84406477308142558</v>
      </c>
      <c r="D90" s="5">
        <f t="shared" si="5"/>
        <v>-0.58696757146093226</v>
      </c>
      <c r="E90" s="14">
        <f>(F_1+F_2*CosAlpha)/(m_1+m_2*CosAlpha^2)</f>
        <v>30.719444182323681</v>
      </c>
      <c r="F90" s="5">
        <f>-gamma1*CosAlpha</f>
        <v>18.031317548328193</v>
      </c>
      <c r="G90" s="11"/>
      <c r="H90" s="8">
        <f>DEGREES(ACOS(CosAlpha))</f>
        <v>125.94211187138245</v>
      </c>
    </row>
    <row r="91" spans="2:8" x14ac:dyDescent="0.2">
      <c r="B91" s="14">
        <v>0.30000000000000099</v>
      </c>
      <c r="C91" s="5">
        <f t="shared" si="4"/>
        <v>0.85000000000000064</v>
      </c>
      <c r="D91" s="5">
        <f t="shared" si="5"/>
        <v>-0.6000000000000012</v>
      </c>
      <c r="E91" s="14">
        <f>(F_1+F_2*CosAlpha)/(m_1+m_2*CosAlpha^2)</f>
        <v>29.411764705882234</v>
      </c>
      <c r="F91" s="5">
        <f>-gamma1*CosAlpha</f>
        <v>17.647058823529377</v>
      </c>
      <c r="G91" s="11"/>
      <c r="H91" s="8">
        <f>DEGREES(ACOS(CosAlpha))</f>
        <v>126.86989764584412</v>
      </c>
    </row>
    <row r="92" spans="2:8" x14ac:dyDescent="0.2">
      <c r="B92" s="14">
        <v>0.310000000000001</v>
      </c>
      <c r="C92" s="5">
        <f t="shared" si="4"/>
        <v>0.8560632371552005</v>
      </c>
      <c r="D92" s="5">
        <f t="shared" si="5"/>
        <v>-0.61257166543581509</v>
      </c>
      <c r="E92" s="14">
        <f>(F_1+F_2*CosAlpha)/(m_1+m_2*CosAlpha^2)</f>
        <v>28.171606042557535</v>
      </c>
      <c r="F92" s="5">
        <f>-gamma1*CosAlpha</f>
        <v>17.257127631491141</v>
      </c>
      <c r="G92" s="11"/>
      <c r="H92" s="8">
        <f>DEGREES(ACOS(CosAlpha))</f>
        <v>127.77568430595475</v>
      </c>
    </row>
    <row r="93" spans="2:8" x14ac:dyDescent="0.2">
      <c r="B93" s="14">
        <v>0.32000000000000101</v>
      </c>
      <c r="C93" s="5">
        <f t="shared" si="4"/>
        <v>0.86224993899462843</v>
      </c>
      <c r="D93" s="5">
        <f t="shared" si="5"/>
        <v>-0.6246950475544254</v>
      </c>
      <c r="E93" s="14">
        <f>(F_1+F_2*CosAlpha)/(m_1+m_2*CosAlpha^2)</f>
        <v>26.995619386436037</v>
      </c>
      <c r="F93" s="5">
        <f>-gamma1*CosAlpha</f>
        <v>16.864029736370828</v>
      </c>
      <c r="G93" s="11"/>
      <c r="H93" s="8">
        <f>DEGREES(ACOS(CosAlpha))</f>
        <v>128.65980825409017</v>
      </c>
    </row>
    <row r="94" spans="2:8" x14ac:dyDescent="0.2">
      <c r="B94" s="14">
        <v>0.33000000000000101</v>
      </c>
      <c r="C94" s="5">
        <f t="shared" si="4"/>
        <v>0.8685556864985674</v>
      </c>
      <c r="D94" s="5">
        <f t="shared" si="5"/>
        <v>-0.63638295479556484</v>
      </c>
      <c r="E94" s="14">
        <f>(F_1+F_2*CosAlpha)/(m_1+m_2*CosAlpha^2)</f>
        <v>25.880525001448522</v>
      </c>
      <c r="F94" s="5">
        <f>-gamma1*CosAlpha</f>
        <v>16.4699249720823</v>
      </c>
      <c r="G94" s="11"/>
      <c r="H94" s="8">
        <f>DEGREES(ACOS(CosAlpha))</f>
        <v>129.52263127117121</v>
      </c>
    </row>
    <row r="95" spans="2:8" x14ac:dyDescent="0.2">
      <c r="B95" s="14">
        <v>0.34000000000000102</v>
      </c>
      <c r="C95" s="5">
        <f t="shared" si="4"/>
        <v>0.87497618993626813</v>
      </c>
      <c r="D95" s="5">
        <f t="shared" si="5"/>
        <v>-0.64764842009554158</v>
      </c>
      <c r="E95" s="14">
        <f>(F_1+F_2*CosAlpha)/(m_1+m_2*CosAlpha^2)</f>
        <v>24.823132776500167</v>
      </c>
      <c r="F95" s="5">
        <f>-gamma1*CosAlpha</f>
        <v>16.076662724522187</v>
      </c>
      <c r="G95" s="11"/>
      <c r="H95" s="8">
        <f>DEGREES(ACOS(CosAlpha))</f>
        <v>130.36453657309744</v>
      </c>
    </row>
    <row r="96" spans="2:8" x14ac:dyDescent="0.2">
      <c r="B96" s="14">
        <v>0.35000000000000098</v>
      </c>
      <c r="C96" s="5">
        <f t="shared" si="4"/>
        <v>0.88150729063673305</v>
      </c>
      <c r="D96" s="5">
        <f t="shared" si="5"/>
        <v>-0.65850460786851917</v>
      </c>
      <c r="E96" s="14">
        <f>(F_1+F_2*CosAlpha)/(m_1+m_2*CosAlpha^2)</f>
        <v>23.820357599294631</v>
      </c>
      <c r="F96" s="5">
        <f>-gamma1*CosAlpha</f>
        <v>15.685815240211411</v>
      </c>
      <c r="G96" s="11"/>
      <c r="H96" s="8">
        <f>DEGREES(ACOS(CosAlpha))</f>
        <v>131.18592516570973</v>
      </c>
    </row>
    <row r="97" spans="2:8" x14ac:dyDescent="0.2">
      <c r="B97" s="14">
        <v>0.36000000000000099</v>
      </c>
      <c r="C97" s="5">
        <f t="shared" si="4"/>
        <v>0.88814496188294922</v>
      </c>
      <c r="D97" s="5">
        <f t="shared" si="5"/>
        <v>-0.66896473162245063</v>
      </c>
      <c r="E97" s="14">
        <f>(F_1+F_2*CosAlpha)/(m_1+m_2*CosAlpha^2)</f>
        <v>22.869230372647479</v>
      </c>
      <c r="F97" s="5">
        <f>-gamma1*CosAlpha</f>
        <v>15.298708558650118</v>
      </c>
      <c r="G97" s="11"/>
      <c r="H97" s="8">
        <f>DEGREES(ACOS(CosAlpha))</f>
        <v>131.98721249581672</v>
      </c>
    </row>
    <row r="98" spans="2:8" x14ac:dyDescent="0.2">
      <c r="B98" s="14">
        <v>0.37000000000000099</v>
      </c>
      <c r="C98" s="5">
        <f t="shared" si="4"/>
        <v>0.89488530903301189</v>
      </c>
      <c r="D98" s="5">
        <f t="shared" si="5"/>
        <v>-0.67904198161742801</v>
      </c>
      <c r="E98" s="14">
        <f>(F_1+F_2*CosAlpha)/(m_1+m_2*CosAlpha^2)</f>
        <v>21.966905407511653</v>
      </c>
      <c r="F98" s="5">
        <f>-gamma1*CosAlpha</f>
        <v>14.916450977919308</v>
      </c>
      <c r="G98" s="11"/>
      <c r="H98" s="8">
        <f>DEGREES(ACOS(CosAlpha))</f>
        <v>132.76882539196885</v>
      </c>
    </row>
    <row r="99" spans="2:8" x14ac:dyDescent="0.2">
      <c r="B99" s="14">
        <v>0.380000000000001</v>
      </c>
      <c r="C99" s="5">
        <f t="shared" si="4"/>
        <v>0.90172456896534958</v>
      </c>
      <c r="D99" s="5">
        <f t="shared" si="5"/>
        <v>-0.68874946191469399</v>
      </c>
      <c r="E99" s="14">
        <f>(F_1+F_2*CosAlpha)/(m_1+m_2*CosAlpha^2)</f>
        <v>21.110664838049701</v>
      </c>
      <c r="F99" s="5">
        <f>-gamma1*CosAlpha</f>
        <v>14.539959047868182</v>
      </c>
      <c r="G99" s="11"/>
      <c r="H99" s="8">
        <f>DEGREES(ACOS(CosAlpha))</f>
        <v>133.53119928561424</v>
      </c>
    </row>
    <row r="100" spans="2:8" x14ac:dyDescent="0.2">
      <c r="B100" s="14">
        <v>0.39000000000000101</v>
      </c>
      <c r="C100" s="5">
        <f t="shared" si="4"/>
        <v>0.90865910893853774</v>
      </c>
      <c r="D100" s="5">
        <f t="shared" si="5"/>
        <v>-0.69810013612954069</v>
      </c>
      <c r="E100" s="14">
        <f>(F_1+F_2*CosAlpha)/(m_1+m_2*CosAlpha^2)</f>
        <v>20.297920619123282</v>
      </c>
      <c r="F100" s="5">
        <f>-gamma1*CosAlpha</f>
        <v>14.169981147356575</v>
      </c>
      <c r="G100" s="11"/>
      <c r="H100" s="8">
        <f>DEGREES(ACOS(CosAlpha))</f>
        <v>134.27477570094081</v>
      </c>
    </row>
    <row r="101" spans="2:8" x14ac:dyDescent="0.2">
      <c r="B101" s="27">
        <v>0.40000000000000102</v>
      </c>
      <c r="C101" s="28">
        <f t="shared" si="4"/>
        <v>0.91568542494923866</v>
      </c>
      <c r="D101" s="28">
        <f t="shared" si="5"/>
        <v>-0.70710678118654835</v>
      </c>
      <c r="E101" s="27">
        <f>(F_1+F_2*CosAlpha)/(m_1+m_2*CosAlpha^2)</f>
        <v>19.526214587563423</v>
      </c>
      <c r="F101" s="28">
        <f>-gamma1*CosAlpha</f>
        <v>13.807118745769799</v>
      </c>
      <c r="G101" s="11"/>
      <c r="H101" s="29">
        <f>DEGREES(ACOS(CosAlpha))</f>
        <v>135.00000000000009</v>
      </c>
    </row>
    <row r="102" spans="2:8" x14ac:dyDescent="0.2">
      <c r="B102" s="14">
        <v>0.41000000000000097</v>
      </c>
      <c r="C102" s="5">
        <f t="shared" si="4"/>
        <v>0.92280013966478813</v>
      </c>
      <c r="D102" s="5">
        <f t="shared" si="5"/>
        <v>-0.71578194837721154</v>
      </c>
      <c r="E102" s="14">
        <f>(F_1+F_2*CosAlpha)/(m_1+m_2*CosAlpha^2)</f>
        <v>18.793216996661993</v>
      </c>
      <c r="F102" s="5">
        <f>-gamma1*CosAlpha</f>
        <v>13.451845478146449</v>
      </c>
      <c r="G102" s="11"/>
      <c r="H102" s="8">
        <f>DEGREES(ACOS(CosAlpha))</f>
        <v>135.70731936854432</v>
      </c>
    </row>
    <row r="103" spans="2:8" x14ac:dyDescent="0.2">
      <c r="B103" s="14">
        <v>0.42000000000000098</v>
      </c>
      <c r="C103" s="5">
        <f t="shared" si="4"/>
        <v>0.93000000000000071</v>
      </c>
      <c r="D103" s="5">
        <f t="shared" si="5"/>
        <v>-0.72413793103448354</v>
      </c>
      <c r="E103" s="14">
        <f>(F_1+F_2*CosAlpha)/(m_1+m_2*CosAlpha^2)</f>
        <v>18.096723868954694</v>
      </c>
      <c r="F103" s="5">
        <f>-gamma1*CosAlpha</f>
        <v>13.104524180967207</v>
      </c>
      <c r="G103" s="11"/>
      <c r="H103" s="8">
        <f>DEGREES(ACOS(CosAlpha))</f>
        <v>136.39718102729645</v>
      </c>
    </row>
    <row r="104" spans="2:8" x14ac:dyDescent="0.2">
      <c r="B104" s="14">
        <v>0.43000000000000099</v>
      </c>
      <c r="C104" s="5">
        <f t="shared" si="4"/>
        <v>0.93728187440104171</v>
      </c>
      <c r="D104" s="5">
        <f t="shared" si="5"/>
        <v>-0.73218673816308455</v>
      </c>
      <c r="E104" s="14">
        <f>(F_1+F_2*CosAlpha)/(m_1+m_2*CosAlpha^2)</f>
        <v>17.434653455559094</v>
      </c>
      <c r="F104" s="5">
        <f>-gamma1*CosAlpha</f>
        <v>12.765422044629563</v>
      </c>
      <c r="G104" s="11"/>
      <c r="H104" s="8">
        <f>DEGREES(ACOS(CosAlpha))</f>
        <v>137.07003065304116</v>
      </c>
    </row>
    <row r="105" spans="2:8" x14ac:dyDescent="0.2">
      <c r="B105" s="14">
        <v>0.440000000000001</v>
      </c>
      <c r="C105" s="5">
        <f t="shared" si="4"/>
        <v>0.94464274989274111</v>
      </c>
      <c r="D105" s="5">
        <f t="shared" si="5"/>
        <v>-0.73994007339594436</v>
      </c>
      <c r="E105" s="14">
        <f>(F_1+F_2*CosAlpha)/(m_1+m_2*CosAlpha^2)</f>
        <v>16.805042040788383</v>
      </c>
      <c r="F105" s="5">
        <f>-gamma1*CosAlpha</f>
        <v>12.434724041082887</v>
      </c>
      <c r="G105" s="11"/>
      <c r="H105" s="8">
        <f>DEGREES(ACOS(CosAlpha))</f>
        <v>137.72631099390631</v>
      </c>
    </row>
    <row r="106" spans="2:8" x14ac:dyDescent="0.2">
      <c r="B106" s="14">
        <v>0.45000000000000101</v>
      </c>
      <c r="C106" s="5">
        <f t="shared" si="4"/>
        <v>0.95207972893961557</v>
      </c>
      <c r="D106" s="5">
        <f t="shared" si="5"/>
        <v>-0.74740931868366034</v>
      </c>
      <c r="E106" s="14">
        <f>(F_1+F_2*CosAlpha)/(m_1+m_2*CosAlpha^2)</f>
        <v>16.206039287995235</v>
      </c>
      <c r="F106" s="5">
        <f>-gamma1*CosAlpha</f>
        <v>12.11254478280115</v>
      </c>
      <c r="G106" s="11"/>
      <c r="H106" s="8">
        <f>DEGREES(ACOS(CosAlpha))</f>
        <v>138.36646066342985</v>
      </c>
    </row>
    <row r="107" spans="2:8" x14ac:dyDescent="0.2">
      <c r="B107" s="14">
        <v>0.46000000000000102</v>
      </c>
      <c r="C107" s="5">
        <f t="shared" si="4"/>
        <v>0.95959002616512767</v>
      </c>
      <c r="D107" s="5">
        <f t="shared" si="5"/>
        <v>-0.7546055221635054</v>
      </c>
      <c r="E107" s="14">
        <f>(F_1+F_2*CosAlpha)/(m_1+m_2*CosAlpha^2)</f>
        <v>15.635903286015319</v>
      </c>
      <c r="F107" s="5">
        <f>-gamma1*CosAlpha</f>
        <v>11.79893896364166</v>
      </c>
      <c r="G107" s="11"/>
      <c r="H107" s="8">
        <f>DEGREES(ACOS(CosAlpha))</f>
        <v>138.99091309842984</v>
      </c>
    </row>
    <row r="108" spans="2:8" x14ac:dyDescent="0.2">
      <c r="B108" s="14">
        <v>0.47000000000000097</v>
      </c>
      <c r="C108" s="5">
        <f t="shared" si="4"/>
        <v>0.96717096496837962</v>
      </c>
      <c r="D108" s="5">
        <f t="shared" si="5"/>
        <v>-0.76153938969582136</v>
      </c>
      <c r="E108" s="14">
        <f>(F_1+F_2*CosAlpha)/(m_1+m_2*CosAlpha^2)</f>
        <v>15.092995424536658</v>
      </c>
      <c r="F108" s="5">
        <f>-gamma1*CosAlpha</f>
        <v>11.493910524283471</v>
      </c>
      <c r="G108" s="11"/>
      <c r="H108" s="8">
        <f>DEGREES(ACOS(CosAlpha))</f>
        <v>139.60009566626334</v>
      </c>
    </row>
    <row r="109" spans="2:8" x14ac:dyDescent="0.2">
      <c r="B109" s="14">
        <v>0.48000000000000098</v>
      </c>
      <c r="C109" s="5">
        <f t="shared" si="4"/>
        <v>0.97481997407253307</v>
      </c>
      <c r="D109" s="5">
        <f t="shared" si="5"/>
        <v>-0.76822127959737652</v>
      </c>
      <c r="E109" s="14">
        <f>(F_1+F_2*CosAlpha)/(m_1+m_2*CosAlpha^2)</f>
        <v>14.57577520057734</v>
      </c>
      <c r="F109" s="5">
        <f>-gamma1*CosAlpha</f>
        <v>11.197420675711232</v>
      </c>
      <c r="G109" s="11"/>
      <c r="H109" s="8">
        <f>DEGREES(ACOS(CosAlpha))</f>
        <v>140.19442890773487</v>
      </c>
    </row>
    <row r="110" spans="2:8" x14ac:dyDescent="0.2">
      <c r="B110" s="14">
        <v>0.49000000000000099</v>
      </c>
      <c r="C110" s="5">
        <f t="shared" si="4"/>
        <v>0.98253458403473959</v>
      </c>
      <c r="D110" s="5">
        <f t="shared" si="5"/>
        <v>-0.77466120014251993</v>
      </c>
      <c r="E110" s="14">
        <f>(F_1+F_2*CosAlpha)/(m_1+m_2*CosAlpha^2)</f>
        <v>14.082795036391394</v>
      </c>
      <c r="F110" s="5">
        <f>-gamma1*CosAlpha</f>
        <v>10.90939490425208</v>
      </c>
      <c r="G110" s="11"/>
      <c r="H110" s="8">
        <f>DEGREES(ACOS(CosAlpha))</f>
        <v>140.77432590266332</v>
      </c>
    </row>
    <row r="111" spans="2:8" x14ac:dyDescent="0.2">
      <c r="B111" s="15">
        <v>0.500000000000001</v>
      </c>
      <c r="C111" s="6">
        <f t="shared" si="4"/>
        <v>0.99031242374328554</v>
      </c>
      <c r="D111" s="6">
        <f t="shared" si="5"/>
        <v>-0.78086880944303094</v>
      </c>
      <c r="E111" s="15">
        <f>(F_1+F_2*CosAlpha)/(m_1+m_2*CosAlpha^2)</f>
        <v>13.612695170963224</v>
      </c>
      <c r="F111" s="6">
        <f>-gamma1*CosAlpha</f>
        <v>10.62972907146095</v>
      </c>
      <c r="G111" s="11"/>
      <c r="H111" s="9">
        <f>DEGREES(ACOS(CosAlpha))</f>
        <v>141.34019174590998</v>
      </c>
    </row>
  </sheetData>
  <mergeCells count="4">
    <mergeCell ref="J5:L5"/>
    <mergeCell ref="E8:F8"/>
    <mergeCell ref="D9:D10"/>
    <mergeCell ref="B8:C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11</vt:i4>
      </vt:variant>
    </vt:vector>
  </HeadingPairs>
  <TitlesOfParts>
    <vt:vector size="12" baseType="lpstr">
      <vt:lpstr>Feuil1</vt:lpstr>
      <vt:lpstr>CosAlpha</vt:lpstr>
      <vt:lpstr>F_1</vt:lpstr>
      <vt:lpstr>F_2</vt:lpstr>
      <vt:lpstr>gamma1</vt:lpstr>
      <vt:lpstr>m_1</vt:lpstr>
      <vt:lpstr>m_2</vt:lpstr>
      <vt:lpstr>Xa</vt:lpstr>
      <vt:lpstr>Xb</vt:lpstr>
      <vt:lpstr>Xbo</vt:lpstr>
      <vt:lpstr>Ya</vt:lpstr>
      <vt:lpstr>Yc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dcterms:created xsi:type="dcterms:W3CDTF">2012-11-22T07:01:36Z</dcterms:created>
  <dcterms:modified xsi:type="dcterms:W3CDTF">2012-11-24T13:36:48Z</dcterms:modified>
</cp:coreProperties>
</file>